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n2\документы чибисова\ФОРМА  117\2022\"/>
    </mc:Choice>
  </mc:AlternateContent>
  <bookViews>
    <workbookView xWindow="0" yWindow="0" windowWidth="21570" windowHeight="8055"/>
  </bookViews>
  <sheets>
    <sheet name="Доходы" sheetId="2" r:id="rId1"/>
    <sheet name="Расходы" sheetId="3" r:id="rId2"/>
    <sheet name="Источники" sheetId="4" r:id="rId3"/>
  </sheets>
  <calcPr calcId="152511"/>
</workbook>
</file>

<file path=xl/calcChain.xml><?xml version="1.0" encoding="utf-8"?>
<calcChain xmlns="http://schemas.openxmlformats.org/spreadsheetml/2006/main">
  <c r="I21" i="2" l="1"/>
  <c r="I20" i="2"/>
  <c r="H21" i="2"/>
  <c r="H20" i="2"/>
  <c r="H18" i="2"/>
  <c r="E9" i="3" l="1"/>
  <c r="D9" i="3"/>
  <c r="E10" i="3"/>
  <c r="E11" i="3"/>
  <c r="D14" i="3"/>
  <c r="F15" i="3"/>
  <c r="E15" i="3"/>
  <c r="D15" i="3"/>
  <c r="F16" i="3"/>
  <c r="E16" i="3"/>
  <c r="D16" i="3"/>
  <c r="F20" i="3"/>
  <c r="E20" i="3"/>
  <c r="D20" i="3"/>
  <c r="F21" i="3"/>
  <c r="E21" i="3"/>
  <c r="D21" i="3"/>
  <c r="F22" i="3"/>
  <c r="E22" i="3"/>
  <c r="D22" i="3"/>
  <c r="F17" i="3"/>
  <c r="E17" i="3"/>
  <c r="D17" i="3"/>
  <c r="F18" i="3"/>
  <c r="F19" i="3"/>
  <c r="F23" i="3"/>
  <c r="F27" i="3"/>
  <c r="E27" i="3"/>
  <c r="D27" i="3"/>
  <c r="F28" i="3"/>
  <c r="E28" i="3"/>
  <c r="D28" i="3"/>
  <c r="F29" i="3"/>
  <c r="E29" i="3"/>
  <c r="D29" i="3"/>
  <c r="F30" i="3"/>
  <c r="F37" i="3"/>
  <c r="F36" i="3"/>
  <c r="F35" i="3"/>
  <c r="D40" i="3"/>
  <c r="F38" i="3"/>
  <c r="F39" i="3"/>
  <c r="F40" i="3"/>
  <c r="E40" i="3"/>
  <c r="F41" i="3"/>
  <c r="E41" i="3"/>
  <c r="D41" i="3"/>
  <c r="F42" i="3"/>
  <c r="E42" i="3"/>
  <c r="D42" i="3"/>
  <c r="F43" i="3"/>
  <c r="F44" i="3"/>
  <c r="E44" i="3"/>
  <c r="D44" i="3"/>
  <c r="F45" i="3"/>
  <c r="E45" i="3"/>
  <c r="D45" i="3"/>
  <c r="F46" i="3"/>
  <c r="F47" i="3"/>
  <c r="F48" i="3"/>
  <c r="E48" i="3"/>
  <c r="D48" i="3"/>
  <c r="F49" i="3"/>
  <c r="E49" i="3"/>
  <c r="D49" i="3"/>
  <c r="F50" i="3"/>
  <c r="F51" i="3"/>
  <c r="E51" i="3"/>
  <c r="D51" i="3"/>
  <c r="F52" i="3"/>
  <c r="E52" i="3"/>
  <c r="D52" i="3"/>
  <c r="F53" i="3"/>
  <c r="E53" i="3"/>
  <c r="D53" i="3"/>
  <c r="F54" i="3"/>
  <c r="F55" i="3"/>
  <c r="E55" i="3"/>
  <c r="D55" i="3"/>
  <c r="F56" i="3"/>
  <c r="E56" i="3"/>
  <c r="D56" i="3"/>
  <c r="F57" i="3"/>
  <c r="E57" i="3"/>
  <c r="D57" i="3"/>
  <c r="F58" i="3"/>
  <c r="F59" i="3"/>
  <c r="E59" i="3"/>
  <c r="D59" i="3"/>
  <c r="F60" i="3"/>
  <c r="E60" i="3"/>
  <c r="D60" i="3"/>
  <c r="F61" i="3"/>
  <c r="E61" i="3"/>
  <c r="D61" i="3"/>
  <c r="F62" i="3"/>
  <c r="E62" i="3"/>
  <c r="D62" i="3"/>
  <c r="F63" i="3"/>
  <c r="E63" i="3"/>
  <c r="D63" i="3"/>
  <c r="F64" i="3"/>
  <c r="F65" i="3"/>
  <c r="F66" i="3"/>
  <c r="F67" i="3"/>
  <c r="E67" i="3"/>
  <c r="D67" i="3"/>
  <c r="F68" i="3"/>
  <c r="E68" i="3"/>
  <c r="D68" i="3"/>
  <c r="F69" i="3"/>
  <c r="E69" i="3"/>
  <c r="D69" i="3"/>
  <c r="F70" i="3"/>
  <c r="E70" i="3"/>
  <c r="D70" i="3"/>
  <c r="F71" i="3"/>
  <c r="F73" i="3"/>
  <c r="E73" i="3"/>
  <c r="D73" i="3"/>
  <c r="F74" i="3"/>
  <c r="E74" i="3"/>
  <c r="D74" i="3"/>
  <c r="E75" i="3"/>
  <c r="D75" i="3"/>
  <c r="F75" i="3"/>
  <c r="F76" i="3"/>
  <c r="E76" i="3"/>
  <c r="D76" i="3"/>
  <c r="F77" i="3"/>
  <c r="E78" i="3"/>
  <c r="D78" i="3"/>
  <c r="E79" i="3"/>
  <c r="D79" i="3"/>
  <c r="F80" i="3"/>
  <c r="E80" i="3"/>
  <c r="D80" i="3"/>
  <c r="F81" i="3"/>
  <c r="E81" i="3"/>
  <c r="D81" i="3"/>
  <c r="F82" i="3"/>
  <c r="E82" i="3"/>
  <c r="D82" i="3"/>
  <c r="F83" i="3"/>
  <c r="F84" i="3"/>
  <c r="E84" i="3"/>
  <c r="D84" i="3"/>
  <c r="F85" i="3"/>
  <c r="E85" i="3"/>
  <c r="D85" i="3"/>
  <c r="F86" i="3"/>
  <c r="D87" i="3"/>
  <c r="D88" i="3"/>
  <c r="F89" i="3"/>
  <c r="E89" i="3"/>
  <c r="D89" i="3"/>
  <c r="F90" i="3"/>
  <c r="E90" i="3"/>
  <c r="D90" i="3"/>
  <c r="F91" i="3"/>
  <c r="E91" i="3"/>
  <c r="D91" i="3"/>
  <c r="F92" i="3"/>
  <c r="E92" i="3"/>
  <c r="D92" i="3"/>
  <c r="F93" i="3"/>
  <c r="F94" i="3"/>
  <c r="E94" i="3"/>
  <c r="D94" i="3"/>
  <c r="F95" i="3"/>
  <c r="E95" i="3"/>
  <c r="D95" i="3"/>
  <c r="F96" i="3"/>
  <c r="E96" i="3"/>
  <c r="D96" i="3"/>
  <c r="F97" i="3"/>
  <c r="F98" i="3"/>
  <c r="E98" i="3"/>
  <c r="D98" i="3"/>
  <c r="F99" i="3"/>
  <c r="F100" i="3"/>
  <c r="E100" i="3"/>
  <c r="D100" i="3"/>
  <c r="F101" i="3"/>
  <c r="E101" i="3"/>
  <c r="D101" i="3"/>
  <c r="F102" i="3"/>
  <c r="E102" i="3"/>
  <c r="D102" i="3"/>
  <c r="F103" i="3"/>
  <c r="F105" i="3"/>
  <c r="E105" i="3"/>
  <c r="D105" i="3"/>
  <c r="F106" i="3"/>
  <c r="E106" i="3"/>
  <c r="D106" i="3"/>
  <c r="F107" i="3"/>
  <c r="E107" i="3"/>
  <c r="D107" i="3"/>
  <c r="F108" i="3"/>
  <c r="F109" i="3"/>
  <c r="F110" i="3"/>
  <c r="E112" i="3"/>
  <c r="D112" i="3"/>
  <c r="F113" i="3"/>
  <c r="F114" i="3"/>
  <c r="F115" i="3"/>
  <c r="F116" i="3"/>
  <c r="E116" i="3"/>
  <c r="D116" i="3"/>
  <c r="F117" i="3"/>
  <c r="E117" i="3"/>
  <c r="D117" i="3"/>
  <c r="F118" i="3"/>
  <c r="F119" i="3"/>
  <c r="E119" i="3"/>
  <c r="D119" i="3"/>
  <c r="F120" i="3"/>
  <c r="E120" i="3"/>
  <c r="D120" i="3"/>
  <c r="F121" i="3"/>
  <c r="E121" i="3"/>
  <c r="D121" i="3"/>
  <c r="F122" i="3"/>
  <c r="E122" i="3"/>
  <c r="D122" i="3"/>
  <c r="F123" i="3"/>
  <c r="E123" i="3"/>
  <c r="D123" i="3"/>
  <c r="F124" i="3"/>
  <c r="E124" i="3"/>
  <c r="D124" i="3"/>
  <c r="F125" i="3"/>
  <c r="F126" i="3"/>
  <c r="E126" i="3"/>
  <c r="D126" i="3"/>
  <c r="F128" i="3"/>
  <c r="E128" i="3"/>
  <c r="D128" i="3"/>
  <c r="F129" i="3"/>
  <c r="E129" i="3"/>
  <c r="D129" i="3"/>
  <c r="F130" i="3"/>
  <c r="E130" i="3"/>
  <c r="D130" i="3"/>
  <c r="F131" i="3"/>
  <c r="E131" i="3"/>
  <c r="D131" i="3"/>
  <c r="F132" i="3"/>
  <c r="D136" i="3"/>
  <c r="F137" i="3"/>
  <c r="E137" i="3"/>
  <c r="D137" i="3"/>
  <c r="F138" i="3"/>
  <c r="E138" i="3"/>
  <c r="D138" i="3"/>
  <c r="F139" i="3"/>
  <c r="F140" i="3"/>
  <c r="E140" i="3"/>
  <c r="D140" i="3"/>
  <c r="F141" i="3"/>
  <c r="E141" i="3"/>
  <c r="D141" i="3"/>
  <c r="F142" i="3"/>
  <c r="F143" i="3"/>
  <c r="F144" i="3"/>
  <c r="E143" i="3"/>
  <c r="D143" i="3"/>
  <c r="E145" i="3"/>
  <c r="F145" i="3"/>
  <c r="D145" i="3"/>
  <c r="F146" i="3"/>
  <c r="E146" i="3"/>
  <c r="D146" i="3"/>
  <c r="F147" i="3"/>
  <c r="E147" i="3"/>
  <c r="D147" i="3"/>
  <c r="F148" i="3"/>
  <c r="E148" i="3"/>
  <c r="D148" i="3"/>
  <c r="F149" i="3"/>
  <c r="F150" i="3"/>
  <c r="E150" i="3"/>
  <c r="D150" i="3"/>
  <c r="F151" i="3"/>
  <c r="E151" i="3"/>
  <c r="D151" i="3"/>
  <c r="F152" i="3"/>
  <c r="E152" i="3"/>
  <c r="D152" i="3"/>
  <c r="F153" i="3"/>
  <c r="E153" i="3"/>
  <c r="E163" i="3"/>
  <c r="D163" i="3"/>
  <c r="D162" i="3" s="1"/>
  <c r="D164" i="3"/>
  <c r="F154" i="3"/>
  <c r="E154" i="3"/>
  <c r="D154" i="3"/>
  <c r="F155" i="3"/>
  <c r="E155" i="3"/>
  <c r="D155" i="3"/>
  <c r="F156" i="3"/>
  <c r="F157" i="3"/>
  <c r="E156" i="3"/>
  <c r="D156" i="3"/>
  <c r="F158" i="3"/>
  <c r="F159" i="3"/>
  <c r="E159" i="3"/>
  <c r="D159" i="3"/>
  <c r="F160" i="3"/>
  <c r="F161" i="3"/>
  <c r="E162" i="3"/>
  <c r="F163" i="3"/>
  <c r="F164" i="3"/>
  <c r="E164" i="3"/>
  <c r="F165" i="3"/>
  <c r="E165" i="3"/>
  <c r="D165" i="3"/>
  <c r="F166" i="3"/>
  <c r="F167" i="3"/>
  <c r="F168" i="3"/>
  <c r="E168" i="3"/>
  <c r="D168" i="3"/>
  <c r="E169" i="3"/>
  <c r="D169" i="3"/>
  <c r="F170" i="3"/>
  <c r="F171" i="3"/>
  <c r="F172" i="3"/>
  <c r="E171" i="3"/>
  <c r="D171" i="3"/>
  <c r="E172" i="3"/>
  <c r="E173" i="3"/>
  <c r="D172" i="3"/>
  <c r="D173" i="3"/>
  <c r="F175" i="3"/>
  <c r="E175" i="3"/>
  <c r="D175" i="3"/>
  <c r="F176" i="3"/>
  <c r="E176" i="3"/>
  <c r="D176" i="3"/>
  <c r="F177" i="3"/>
  <c r="E177" i="3"/>
  <c r="D177" i="3"/>
  <c r="F178" i="3"/>
  <c r="F179" i="3"/>
  <c r="E179" i="3"/>
  <c r="D179" i="3"/>
  <c r="F180" i="3"/>
  <c r="E180" i="3"/>
  <c r="D180" i="3"/>
  <c r="F181" i="3"/>
  <c r="E181" i="3"/>
  <c r="D181" i="3"/>
  <c r="F182" i="3"/>
  <c r="E182" i="3"/>
  <c r="D182" i="3"/>
  <c r="F183" i="3"/>
  <c r="F184" i="3"/>
  <c r="E184" i="3"/>
  <c r="D184" i="3"/>
  <c r="F185" i="3"/>
  <c r="E185" i="3"/>
  <c r="D185" i="3"/>
  <c r="F186" i="3"/>
  <c r="F187" i="3"/>
  <c r="E187" i="3"/>
  <c r="D187" i="3"/>
  <c r="F188" i="3"/>
  <c r="E188" i="3"/>
  <c r="D188" i="3"/>
  <c r="F189" i="3"/>
  <c r="E189" i="3"/>
  <c r="D189" i="3"/>
  <c r="F190" i="3"/>
  <c r="E190" i="3"/>
  <c r="D190" i="3"/>
  <c r="F192" i="3"/>
  <c r="E192" i="3"/>
  <c r="D192" i="3"/>
  <c r="F194" i="3"/>
  <c r="E194" i="3"/>
  <c r="D194" i="3"/>
  <c r="F195" i="3"/>
  <c r="E195" i="3"/>
  <c r="D195" i="3"/>
  <c r="F196" i="3"/>
  <c r="E196" i="3"/>
  <c r="D196" i="3"/>
  <c r="F197" i="3"/>
  <c r="F199" i="3"/>
  <c r="E199" i="3"/>
  <c r="D199" i="3"/>
  <c r="F200" i="3"/>
  <c r="E200" i="3"/>
  <c r="D200" i="3"/>
  <c r="F201" i="3"/>
  <c r="E201" i="3"/>
  <c r="D201" i="3"/>
  <c r="F202" i="3"/>
  <c r="F203" i="3"/>
  <c r="E203" i="3"/>
  <c r="D203" i="3"/>
  <c r="F204" i="3"/>
  <c r="E204" i="3"/>
  <c r="D204" i="3"/>
  <c r="F205" i="3"/>
  <c r="E205" i="3"/>
  <c r="D205" i="3"/>
  <c r="F206" i="3"/>
  <c r="E206" i="3"/>
  <c r="D206" i="3"/>
  <c r="F207" i="3"/>
  <c r="E207" i="3"/>
  <c r="D207" i="3"/>
  <c r="F208" i="3"/>
  <c r="D209" i="3"/>
  <c r="F210" i="3"/>
  <c r="F211" i="3"/>
  <c r="F212" i="3"/>
  <c r="F213" i="3"/>
  <c r="E210" i="3"/>
  <c r="D210" i="3"/>
  <c r="E211" i="3"/>
  <c r="D211" i="3"/>
  <c r="E212" i="3"/>
  <c r="D212" i="3"/>
  <c r="E213" i="3"/>
  <c r="D213" i="3"/>
  <c r="F215" i="3"/>
  <c r="E215" i="3"/>
  <c r="D215" i="3"/>
  <c r="F216" i="3"/>
  <c r="E216" i="3"/>
  <c r="D216" i="3"/>
  <c r="F217" i="3"/>
  <c r="E217" i="3"/>
  <c r="D217" i="3"/>
  <c r="F218" i="3"/>
  <c r="E218" i="3"/>
  <c r="D218" i="3"/>
  <c r="F219" i="3"/>
  <c r="F220" i="3"/>
  <c r="E219" i="3"/>
  <c r="D219" i="3"/>
  <c r="F221" i="3"/>
  <c r="F222" i="3"/>
  <c r="E222" i="3"/>
  <c r="D222" i="3"/>
  <c r="F223" i="3"/>
  <c r="E223" i="3"/>
  <c r="D223" i="3"/>
  <c r="F224" i="3"/>
  <c r="E224" i="3"/>
  <c r="D224" i="3"/>
  <c r="F225" i="3"/>
  <c r="E225" i="3"/>
  <c r="D225" i="3"/>
  <c r="F226" i="3"/>
  <c r="E226" i="3"/>
  <c r="D226" i="3"/>
  <c r="F227" i="3"/>
  <c r="E227" i="3"/>
  <c r="D227" i="3"/>
  <c r="F228" i="3"/>
  <c r="F229" i="3"/>
  <c r="F230" i="3"/>
  <c r="E230" i="3"/>
  <c r="D230" i="3"/>
  <c r="F231" i="3"/>
  <c r="F232" i="3"/>
  <c r="E232" i="3"/>
  <c r="F112" i="3" l="1"/>
  <c r="D153" i="3"/>
  <c r="F162" i="3"/>
  <c r="F169" i="3"/>
  <c r="F233" i="3"/>
  <c r="D232" i="3"/>
  <c r="F234" i="3"/>
  <c r="E234" i="3"/>
  <c r="D234" i="3"/>
  <c r="F235" i="3"/>
  <c r="F236" i="3"/>
  <c r="F237" i="3"/>
  <c r="F238" i="3"/>
  <c r="F239" i="3"/>
  <c r="F240" i="3"/>
  <c r="E240" i="3"/>
  <c r="D240" i="3"/>
  <c r="E242" i="3"/>
  <c r="F243" i="3"/>
  <c r="E243" i="3"/>
  <c r="D243" i="3"/>
  <c r="F244" i="3"/>
  <c r="F245" i="3"/>
  <c r="E244" i="3"/>
  <c r="D244" i="3"/>
  <c r="F246" i="3"/>
  <c r="E246" i="3"/>
  <c r="D246" i="3"/>
  <c r="F247" i="3"/>
  <c r="E247" i="3"/>
  <c r="D247" i="3"/>
  <c r="F248" i="3"/>
  <c r="E248" i="3"/>
  <c r="D248" i="3"/>
  <c r="F249" i="3"/>
  <c r="E249" i="3"/>
  <c r="D249" i="3"/>
  <c r="F250" i="3"/>
  <c r="E250" i="3"/>
  <c r="D250" i="3"/>
  <c r="F251" i="3"/>
  <c r="F252" i="3"/>
  <c r="E252" i="3"/>
  <c r="D252" i="3"/>
  <c r="F253" i="3"/>
  <c r="E253" i="3"/>
  <c r="D253" i="3"/>
  <c r="F254" i="3"/>
  <c r="E254" i="3"/>
  <c r="D254" i="3"/>
  <c r="F255" i="3"/>
  <c r="E255" i="3"/>
  <c r="D255" i="3"/>
  <c r="F256" i="3"/>
  <c r="F257" i="3"/>
  <c r="E257" i="3"/>
  <c r="D257" i="3"/>
  <c r="F258" i="3"/>
  <c r="E258" i="3"/>
  <c r="D258" i="3"/>
  <c r="F259" i="3"/>
  <c r="E259" i="3"/>
  <c r="D259" i="3"/>
  <c r="F260" i="3"/>
  <c r="F261" i="3"/>
  <c r="F262" i="3"/>
  <c r="F263" i="3"/>
  <c r="E263" i="3"/>
  <c r="D263" i="3"/>
  <c r="F264" i="3"/>
  <c r="E264" i="3"/>
  <c r="D264" i="3"/>
  <c r="F265" i="3"/>
  <c r="E265" i="3"/>
  <c r="D265" i="3"/>
  <c r="F266" i="3"/>
  <c r="F267" i="3"/>
  <c r="E267" i="3"/>
  <c r="D267" i="3"/>
  <c r="E268" i="3"/>
  <c r="D268" i="3"/>
  <c r="E269" i="3"/>
  <c r="D269" i="3"/>
  <c r="F269" i="3"/>
  <c r="F270" i="3"/>
  <c r="E270" i="3"/>
  <c r="D270" i="3"/>
  <c r="F271" i="3"/>
  <c r="E271" i="3"/>
  <c r="D271" i="3"/>
  <c r="F272" i="3"/>
  <c r="E272" i="3"/>
  <c r="D272" i="3"/>
  <c r="F273" i="3"/>
  <c r="F274" i="3"/>
  <c r="E274" i="3"/>
  <c r="D274" i="3"/>
  <c r="F275" i="3"/>
  <c r="E275" i="3"/>
  <c r="D275" i="3"/>
  <c r="F276" i="3"/>
  <c r="E276" i="3"/>
  <c r="D276" i="3"/>
  <c r="F277" i="3"/>
  <c r="E278" i="3"/>
  <c r="D278" i="3"/>
  <c r="F279" i="3"/>
  <c r="E279" i="3"/>
  <c r="D279" i="3"/>
  <c r="F280" i="3"/>
  <c r="E280" i="3"/>
  <c r="D280" i="3"/>
  <c r="F281" i="3"/>
  <c r="E281" i="3"/>
  <c r="D281" i="3"/>
  <c r="F282" i="3"/>
  <c r="E282" i="3"/>
  <c r="D282" i="3"/>
  <c r="F283" i="3"/>
  <c r="F284" i="3"/>
  <c r="E284" i="3"/>
  <c r="D284" i="3"/>
  <c r="F285" i="3"/>
  <c r="E285" i="3"/>
  <c r="D285" i="3"/>
  <c r="F286" i="3"/>
  <c r="E286" i="3"/>
  <c r="D286" i="3"/>
  <c r="F287" i="3"/>
  <c r="E287" i="3"/>
  <c r="D287" i="3"/>
  <c r="F288" i="3"/>
  <c r="F289" i="3"/>
  <c r="F290" i="3"/>
  <c r="D290" i="3"/>
  <c r="E290" i="3"/>
  <c r="F291" i="3"/>
  <c r="E291" i="3"/>
  <c r="E352" i="3"/>
  <c r="D352" i="3"/>
  <c r="D291" i="3"/>
  <c r="F292" i="3"/>
  <c r="E292" i="3"/>
  <c r="D292" i="3"/>
  <c r="F293" i="3"/>
  <c r="E293" i="3"/>
  <c r="D293" i="3"/>
  <c r="F294" i="3"/>
  <c r="E294" i="3"/>
  <c r="D294" i="3"/>
  <c r="F295" i="3"/>
  <c r="E295" i="3"/>
  <c r="D295" i="3"/>
  <c r="F297" i="3"/>
  <c r="E297" i="3"/>
  <c r="D297" i="3"/>
  <c r="F301" i="3"/>
  <c r="F300" i="3"/>
  <c r="F299" i="3"/>
  <c r="F298" i="3"/>
  <c r="E298" i="3"/>
  <c r="D298" i="3"/>
  <c r="E299" i="3"/>
  <c r="D299" i="3"/>
  <c r="E300" i="3"/>
  <c r="D300" i="3"/>
  <c r="F302" i="3"/>
  <c r="E302" i="3"/>
  <c r="D302" i="3"/>
  <c r="F303" i="3"/>
  <c r="E303" i="3"/>
  <c r="D303" i="3"/>
  <c r="F304" i="3"/>
  <c r="E304" i="3"/>
  <c r="D304" i="3"/>
  <c r="F305" i="3"/>
  <c r="F306" i="3"/>
  <c r="E306" i="3"/>
  <c r="D306" i="3"/>
  <c r="F307" i="3"/>
  <c r="E307" i="3"/>
  <c r="D307" i="3"/>
  <c r="F308" i="3"/>
  <c r="E308" i="3"/>
  <c r="D308" i="3"/>
  <c r="F309" i="3"/>
  <c r="E309" i="3"/>
  <c r="D309" i="3"/>
  <c r="F310" i="3"/>
  <c r="F311" i="3"/>
  <c r="E311" i="3"/>
  <c r="D311" i="3"/>
  <c r="F312" i="3"/>
  <c r="E312" i="3"/>
  <c r="D312" i="3"/>
  <c r="F313" i="3"/>
  <c r="E313" i="3"/>
  <c r="D313" i="3"/>
  <c r="F314" i="3"/>
  <c r="E314" i="3"/>
  <c r="D314" i="3"/>
  <c r="F315" i="3"/>
  <c r="E315" i="3"/>
  <c r="D315" i="3"/>
  <c r="F316" i="3"/>
  <c r="F317" i="3"/>
  <c r="E317" i="3"/>
  <c r="D317" i="3"/>
  <c r="F318" i="3"/>
  <c r="F319" i="3"/>
  <c r="F320" i="3"/>
  <c r="E318" i="3"/>
  <c r="D318" i="3"/>
  <c r="E319" i="3"/>
  <c r="D319" i="3"/>
  <c r="E320" i="3"/>
  <c r="D320" i="3"/>
  <c r="F321" i="3"/>
  <c r="F322" i="3"/>
  <c r="E322" i="3"/>
  <c r="D322" i="3"/>
  <c r="F323" i="3"/>
  <c r="E323" i="3"/>
  <c r="D323" i="3"/>
  <c r="F324" i="3"/>
  <c r="E324" i="3"/>
  <c r="D324" i="3"/>
  <c r="F325" i="3"/>
  <c r="E325" i="3"/>
  <c r="D325" i="3"/>
  <c r="F326" i="3"/>
  <c r="E326" i="3"/>
  <c r="D326" i="3"/>
  <c r="F327" i="3"/>
  <c r="F328" i="3"/>
  <c r="E328" i="3"/>
  <c r="D328" i="3"/>
  <c r="F329" i="3"/>
  <c r="E329" i="3"/>
  <c r="D329" i="3"/>
  <c r="F330" i="3"/>
  <c r="F331" i="3"/>
  <c r="E331" i="3"/>
  <c r="D331" i="3"/>
  <c r="F332" i="3"/>
  <c r="E332" i="3"/>
  <c r="D332" i="3"/>
  <c r="F333" i="3"/>
  <c r="E333" i="3"/>
  <c r="D333" i="3"/>
  <c r="F334" i="3"/>
  <c r="E334" i="3"/>
  <c r="D334" i="3"/>
  <c r="F335" i="3"/>
  <c r="F336" i="3"/>
  <c r="F337" i="3"/>
  <c r="E337" i="3"/>
  <c r="D337" i="3"/>
  <c r="F341" i="3"/>
  <c r="F342" i="3"/>
  <c r="E342" i="3"/>
  <c r="D342" i="3"/>
  <c r="E343" i="3"/>
  <c r="D343" i="3"/>
  <c r="F344" i="3"/>
  <c r="E344" i="3"/>
  <c r="D344" i="3"/>
  <c r="F345" i="3"/>
  <c r="E345" i="3"/>
  <c r="D345" i="3"/>
  <c r="F346" i="3"/>
  <c r="E346" i="3"/>
  <c r="D346" i="3"/>
  <c r="F347" i="3"/>
  <c r="F348" i="3"/>
  <c r="E348" i="3"/>
  <c r="D348" i="3"/>
  <c r="E349" i="3"/>
  <c r="E350" i="3"/>
  <c r="F352" i="3"/>
  <c r="F353" i="3"/>
  <c r="E353" i="3"/>
  <c r="D353" i="3"/>
  <c r="F354" i="3"/>
  <c r="E354" i="3"/>
  <c r="D354" i="3"/>
  <c r="F355" i="3"/>
  <c r="E355" i="3"/>
  <c r="D355" i="3"/>
  <c r="F356" i="3"/>
  <c r="E356" i="3"/>
  <c r="D356" i="3"/>
  <c r="F357" i="3"/>
  <c r="F358" i="3"/>
  <c r="E358" i="3"/>
  <c r="D358" i="3"/>
  <c r="F359" i="3"/>
  <c r="E359" i="3"/>
  <c r="D359" i="3"/>
  <c r="F360" i="3"/>
  <c r="E360" i="3"/>
  <c r="D360" i="3"/>
  <c r="F361" i="3"/>
  <c r="E361" i="3"/>
  <c r="D361" i="3"/>
  <c r="F362" i="3"/>
  <c r="F363" i="3"/>
  <c r="E363" i="3"/>
  <c r="D363" i="3"/>
  <c r="F364" i="3"/>
  <c r="E364" i="3"/>
  <c r="D364" i="3"/>
  <c r="F365" i="3"/>
  <c r="E365" i="3"/>
  <c r="E366" i="3"/>
  <c r="D365" i="3"/>
  <c r="D366" i="3"/>
  <c r="F368" i="3"/>
  <c r="E368" i="3"/>
  <c r="D368" i="3"/>
  <c r="E369" i="3"/>
  <c r="D369" i="3"/>
  <c r="F369" i="3" s="1"/>
  <c r="F371" i="3"/>
  <c r="E370" i="3"/>
  <c r="D370" i="3"/>
  <c r="F372" i="3"/>
  <c r="E372" i="3"/>
  <c r="D372" i="3"/>
  <c r="F373" i="3"/>
  <c r="E373" i="3"/>
  <c r="D373" i="3"/>
  <c r="F374" i="3"/>
  <c r="E374" i="3"/>
  <c r="D374" i="3"/>
  <c r="F375" i="3"/>
  <c r="E375" i="3"/>
  <c r="D375" i="3"/>
  <c r="F376" i="3"/>
  <c r="E376" i="3"/>
  <c r="D376" i="3"/>
  <c r="F377" i="3"/>
  <c r="F378" i="3"/>
  <c r="E378" i="3"/>
  <c r="D378" i="3"/>
  <c r="F379" i="3"/>
  <c r="E379" i="3"/>
  <c r="D379" i="3"/>
  <c r="F380" i="3"/>
  <c r="E380" i="3"/>
  <c r="D380" i="3"/>
  <c r="F381" i="3"/>
  <c r="F382" i="3"/>
  <c r="F383" i="3"/>
  <c r="E381" i="3"/>
  <c r="D381" i="3"/>
  <c r="E382" i="3"/>
  <c r="D382" i="3"/>
  <c r="E383" i="3"/>
  <c r="D383" i="3"/>
  <c r="F384" i="3"/>
  <c r="F385" i="3"/>
  <c r="E385" i="3"/>
  <c r="D385" i="3"/>
  <c r="F386" i="3"/>
  <c r="E386" i="3"/>
  <c r="D386" i="3"/>
  <c r="F387" i="3"/>
  <c r="E387" i="3"/>
  <c r="D387" i="3"/>
  <c r="F388" i="3"/>
  <c r="F389" i="3"/>
  <c r="E389" i="3"/>
  <c r="E390" i="3"/>
  <c r="D389" i="3"/>
  <c r="D390" i="3"/>
  <c r="F391" i="3"/>
  <c r="E391" i="3"/>
  <c r="D391" i="3"/>
  <c r="F392" i="3"/>
  <c r="E392" i="3"/>
  <c r="D392" i="3"/>
  <c r="F393" i="3"/>
  <c r="E393" i="3"/>
  <c r="D393" i="3"/>
  <c r="F394" i="3"/>
  <c r="E394" i="3"/>
  <c r="D394" i="3"/>
  <c r="F395" i="3"/>
  <c r="E395" i="3"/>
  <c r="D395" i="3"/>
  <c r="F396" i="3"/>
  <c r="E396" i="3"/>
  <c r="D396" i="3"/>
  <c r="F397" i="3"/>
  <c r="F398" i="3"/>
  <c r="E398" i="3"/>
  <c r="D398" i="3"/>
  <c r="F399" i="3"/>
  <c r="E399" i="3"/>
  <c r="D399" i="3"/>
  <c r="F400" i="3"/>
  <c r="E400" i="3"/>
  <c r="D400" i="3"/>
  <c r="F401" i="3"/>
  <c r="E401" i="3"/>
  <c r="D401" i="3"/>
  <c r="F402" i="3"/>
  <c r="F403" i="3"/>
  <c r="E403" i="3"/>
  <c r="D403" i="3"/>
  <c r="F404" i="3"/>
  <c r="E404" i="3"/>
  <c r="D404" i="3"/>
  <c r="E405" i="3"/>
  <c r="F405" i="3" s="1"/>
  <c r="D405" i="3"/>
  <c r="F406" i="3"/>
  <c r="E406" i="3"/>
  <c r="D406" i="3"/>
  <c r="F407" i="3"/>
  <c r="E407" i="3"/>
  <c r="D407" i="3"/>
  <c r="F411" i="3"/>
  <c r="F412" i="3"/>
  <c r="E412" i="3"/>
  <c r="D412" i="3"/>
  <c r="F413" i="3"/>
  <c r="E413" i="3"/>
  <c r="D413" i="3"/>
  <c r="F414" i="3"/>
  <c r="E414" i="3"/>
  <c r="D414" i="3"/>
  <c r="F418" i="3"/>
  <c r="F419" i="3"/>
  <c r="E419" i="3"/>
  <c r="D419" i="3"/>
  <c r="F420" i="3"/>
  <c r="E420" i="3"/>
  <c r="D420" i="3"/>
  <c r="F421" i="3"/>
  <c r="E421" i="3"/>
  <c r="D421" i="3"/>
  <c r="F422" i="3"/>
  <c r="E422" i="3"/>
  <c r="D422" i="3"/>
  <c r="F423" i="3"/>
  <c r="F424" i="3"/>
  <c r="F425" i="3"/>
  <c r="E423" i="3"/>
  <c r="D423" i="3"/>
  <c r="E424" i="3"/>
  <c r="D424" i="3"/>
  <c r="E425" i="3"/>
  <c r="D425" i="3"/>
  <c r="F426" i="3"/>
  <c r="F427" i="3"/>
  <c r="E427" i="3"/>
  <c r="D427" i="3"/>
  <c r="F428" i="3"/>
  <c r="E428" i="3"/>
  <c r="D428" i="3"/>
  <c r="F429" i="3"/>
  <c r="E429" i="3"/>
  <c r="D429" i="3"/>
  <c r="F430" i="3"/>
  <c r="F431" i="3"/>
  <c r="E431" i="3"/>
  <c r="D431" i="3"/>
  <c r="F432" i="3"/>
  <c r="E432" i="3"/>
  <c r="D432" i="3"/>
  <c r="E435" i="3"/>
  <c r="E434" i="3" s="1"/>
  <c r="E433" i="3" s="1"/>
  <c r="E436" i="3"/>
  <c r="D436" i="3"/>
  <c r="D435" i="3" s="1"/>
  <c r="F437" i="3"/>
  <c r="F443" i="3"/>
  <c r="E442" i="3"/>
  <c r="E441" i="3" s="1"/>
  <c r="E440" i="3" s="1"/>
  <c r="D442" i="3"/>
  <c r="D441" i="3" s="1"/>
  <c r="E447" i="3"/>
  <c r="E446" i="3" s="1"/>
  <c r="E445" i="3" s="1"/>
  <c r="E444" i="3" s="1"/>
  <c r="D447" i="3"/>
  <c r="D446" i="3" s="1"/>
  <c r="F448" i="3"/>
  <c r="D449" i="3"/>
  <c r="F449" i="3" s="1"/>
  <c r="D450" i="3"/>
  <c r="F450" i="3" s="1"/>
  <c r="F451" i="3"/>
  <c r="F459" i="3"/>
  <c r="E458" i="3"/>
  <c r="E457" i="3" s="1"/>
  <c r="E456" i="3" s="1"/>
  <c r="E455" i="3" s="1"/>
  <c r="E454" i="3" s="1"/>
  <c r="E453" i="3" s="1"/>
  <c r="E452" i="3" s="1"/>
  <c r="D457" i="3"/>
  <c r="D458" i="3"/>
  <c r="F458" i="3" s="1"/>
  <c r="D472" i="3"/>
  <c r="D466" i="3"/>
  <c r="D465" i="3" s="1"/>
  <c r="D464" i="3" s="1"/>
  <c r="E467" i="3"/>
  <c r="E466" i="3" s="1"/>
  <c r="E465" i="3" s="1"/>
  <c r="E464" i="3" s="1"/>
  <c r="D467" i="3"/>
  <c r="F468" i="3"/>
  <c r="D471" i="3"/>
  <c r="D470" i="3" s="1"/>
  <c r="D469" i="3" s="1"/>
  <c r="E472" i="3"/>
  <c r="E471" i="3" s="1"/>
  <c r="E470" i="3" s="1"/>
  <c r="E469" i="3" s="1"/>
  <c r="F473" i="3"/>
  <c r="F474" i="3"/>
  <c r="F476" i="3"/>
  <c r="F477" i="3"/>
  <c r="E478" i="3"/>
  <c r="E479" i="3"/>
  <c r="D479" i="3"/>
  <c r="D478" i="3" s="1"/>
  <c r="F478" i="3" s="1"/>
  <c r="F480" i="3"/>
  <c r="E485" i="3"/>
  <c r="E484" i="3" s="1"/>
  <c r="E483" i="3" s="1"/>
  <c r="D486" i="3"/>
  <c r="D485" i="3" s="1"/>
  <c r="D487" i="3"/>
  <c r="F487" i="3" s="1"/>
  <c r="F488" i="3"/>
  <c r="E495" i="3"/>
  <c r="E494" i="3" s="1"/>
  <c r="E493" i="3" s="1"/>
  <c r="D495" i="3"/>
  <c r="D494" i="3" s="1"/>
  <c r="D493" i="3" s="1"/>
  <c r="F496" i="3"/>
  <c r="E498" i="3"/>
  <c r="E497" i="3" s="1"/>
  <c r="E499" i="3"/>
  <c r="D499" i="3"/>
  <c r="D498" i="3" s="1"/>
  <c r="D497" i="3" s="1"/>
  <c r="F500" i="3"/>
  <c r="D502" i="3"/>
  <c r="D501" i="3" s="1"/>
  <c r="E503" i="3"/>
  <c r="E502" i="3" s="1"/>
  <c r="E501" i="3" s="1"/>
  <c r="D503" i="3"/>
  <c r="F504" i="3"/>
  <c r="F513" i="3"/>
  <c r="E512" i="3"/>
  <c r="E511" i="3" s="1"/>
  <c r="E510" i="3" s="1"/>
  <c r="E509" i="3" s="1"/>
  <c r="E508" i="3" s="1"/>
  <c r="E507" i="3" s="1"/>
  <c r="E506" i="3" s="1"/>
  <c r="D512" i="3"/>
  <c r="D511" i="3" s="1"/>
  <c r="D510" i="3" s="1"/>
  <c r="D509" i="3" s="1"/>
  <c r="E518" i="3"/>
  <c r="E517" i="3" s="1"/>
  <c r="E516" i="3" s="1"/>
  <c r="E515" i="3" s="1"/>
  <c r="F520" i="3"/>
  <c r="E519" i="3"/>
  <c r="D519" i="3"/>
  <c r="D518" i="3" s="1"/>
  <c r="D517" i="3" s="1"/>
  <c r="D516" i="3" s="1"/>
  <c r="D522" i="3"/>
  <c r="D521" i="3" s="1"/>
  <c r="F524" i="3"/>
  <c r="E523" i="3"/>
  <c r="E522" i="3" s="1"/>
  <c r="E521" i="3" s="1"/>
  <c r="D523" i="3"/>
  <c r="E530" i="3"/>
  <c r="E529" i="3" s="1"/>
  <c r="E528" i="3" s="1"/>
  <c r="E527" i="3" s="1"/>
  <c r="E526" i="3" s="1"/>
  <c r="E525" i="3" s="1"/>
  <c r="D530" i="3"/>
  <c r="D529" i="3" s="1"/>
  <c r="D528" i="3" s="1"/>
  <c r="D527" i="3" s="1"/>
  <c r="F531" i="3"/>
  <c r="F539" i="3"/>
  <c r="E538" i="3"/>
  <c r="E537" i="3" s="1"/>
  <c r="D536" i="3"/>
  <c r="F268" i="3" l="1"/>
  <c r="F278" i="3"/>
  <c r="F296" i="3"/>
  <c r="F343" i="3"/>
  <c r="F390" i="3"/>
  <c r="E514" i="3"/>
  <c r="D463" i="3"/>
  <c r="D462" i="3" s="1"/>
  <c r="F469" i="3"/>
  <c r="F464" i="3"/>
  <c r="F457" i="3"/>
  <c r="D515" i="3"/>
  <c r="F516" i="3"/>
  <c r="F509" i="3"/>
  <c r="D508" i="3"/>
  <c r="D492" i="3"/>
  <c r="D484" i="3"/>
  <c r="F485" i="3"/>
  <c r="D440" i="3"/>
  <c r="F441" i="3"/>
  <c r="D434" i="3"/>
  <c r="F435" i="3"/>
  <c r="E536" i="3"/>
  <c r="E535" i="3" s="1"/>
  <c r="E534" i="3" s="1"/>
  <c r="E533" i="3" s="1"/>
  <c r="E532" i="3" s="1"/>
  <c r="F537" i="3"/>
  <c r="E505" i="3"/>
  <c r="E492" i="3"/>
  <c r="E491" i="3" s="1"/>
  <c r="E490" i="3" s="1"/>
  <c r="E489" i="3" s="1"/>
  <c r="E439" i="3"/>
  <c r="E438" i="3" s="1"/>
  <c r="E463" i="3"/>
  <c r="E462" i="3" s="1"/>
  <c r="E461" i="3" s="1"/>
  <c r="E460" i="3" s="1"/>
  <c r="D445" i="3"/>
  <c r="F446" i="3"/>
  <c r="D535" i="3"/>
  <c r="F538" i="3"/>
  <c r="F442" i="3"/>
  <c r="F479" i="3"/>
  <c r="D456" i="3"/>
  <c r="F447" i="3"/>
  <c r="F486" i="3"/>
  <c r="F436" i="3"/>
  <c r="F463" i="3"/>
  <c r="F527" i="3"/>
  <c r="D526" i="3"/>
  <c r="E262" i="3"/>
  <c r="E261" i="3" s="1"/>
  <c r="D262" i="3"/>
  <c r="D261" i="3" s="1"/>
  <c r="E241" i="3"/>
  <c r="D242" i="3"/>
  <c r="F242" i="3" s="1"/>
  <c r="F445" i="3" l="1"/>
  <c r="D444" i="3"/>
  <c r="F444" i="3" s="1"/>
  <c r="D433" i="3"/>
  <c r="F433" i="3" s="1"/>
  <c r="F434" i="3"/>
  <c r="D483" i="3"/>
  <c r="F483" i="3" s="1"/>
  <c r="F484" i="3"/>
  <c r="D491" i="3"/>
  <c r="F492" i="3"/>
  <c r="D514" i="3"/>
  <c r="F515" i="3"/>
  <c r="F456" i="3"/>
  <c r="D455" i="3"/>
  <c r="F535" i="3"/>
  <c r="D534" i="3"/>
  <c r="F440" i="3"/>
  <c r="D507" i="3"/>
  <c r="F508" i="3"/>
  <c r="F536" i="3"/>
  <c r="F462" i="3"/>
  <c r="D525" i="3"/>
  <c r="F525" i="3" s="1"/>
  <c r="F526" i="3"/>
  <c r="D241" i="3"/>
  <c r="F241" i="3" s="1"/>
  <c r="E209" i="3"/>
  <c r="F214" i="3"/>
  <c r="E198" i="3"/>
  <c r="D198" i="3"/>
  <c r="E193" i="3"/>
  <c r="D193" i="3"/>
  <c r="F191" i="3"/>
  <c r="E174" i="3"/>
  <c r="D174" i="3"/>
  <c r="E134" i="3"/>
  <c r="E133" i="3" s="1"/>
  <c r="E135" i="3"/>
  <c r="D135" i="3"/>
  <c r="E127" i="3"/>
  <c r="D127" i="3"/>
  <c r="E104" i="3"/>
  <c r="D104" i="3"/>
  <c r="E99" i="3"/>
  <c r="D99" i="3"/>
  <c r="E88" i="3"/>
  <c r="E72" i="3"/>
  <c r="D72" i="3"/>
  <c r="E34" i="3"/>
  <c r="E33" i="3" s="1"/>
  <c r="E32" i="3" s="1"/>
  <c r="D34" i="3"/>
  <c r="D33" i="3" s="1"/>
  <c r="D32" i="3" s="1"/>
  <c r="E26" i="3"/>
  <c r="E25" i="3" s="1"/>
  <c r="E24" i="3" s="1"/>
  <c r="D26" i="3"/>
  <c r="F9" i="3"/>
  <c r="E14" i="3"/>
  <c r="E13" i="3" s="1"/>
  <c r="E12" i="3" s="1"/>
  <c r="E31" i="3" l="1"/>
  <c r="D134" i="3"/>
  <c r="F174" i="3"/>
  <c r="F198" i="3"/>
  <c r="F193" i="3"/>
  <c r="D461" i="3"/>
  <c r="F455" i="3"/>
  <c r="D454" i="3"/>
  <c r="D31" i="3"/>
  <c r="F31" i="3" s="1"/>
  <c r="F88" i="3"/>
  <c r="E87" i="3"/>
  <c r="F209" i="3"/>
  <c r="D439" i="3"/>
  <c r="F491" i="3"/>
  <c r="D490" i="3"/>
  <c r="F173" i="3"/>
  <c r="D533" i="3"/>
  <c r="F534" i="3"/>
  <c r="D506" i="3"/>
  <c r="F506" i="3" s="1"/>
  <c r="F507" i="3"/>
  <c r="D505" i="3"/>
  <c r="F505" i="3" s="1"/>
  <c r="F514" i="3"/>
  <c r="F104" i="3"/>
  <c r="F127" i="3"/>
  <c r="D133" i="3"/>
  <c r="F133" i="3" s="1"/>
  <c r="F134" i="3"/>
  <c r="F79" i="3"/>
  <c r="F78" i="3"/>
  <c r="F135" i="3"/>
  <c r="F72" i="3"/>
  <c r="F14" i="3"/>
  <c r="F26" i="3"/>
  <c r="D13" i="3"/>
  <c r="F13" i="3" s="1"/>
  <c r="D25" i="3"/>
  <c r="D24" i="3" s="1"/>
  <c r="F24" i="3" s="1"/>
  <c r="F33" i="3"/>
  <c r="F32" i="3"/>
  <c r="F34" i="3"/>
  <c r="F87" i="3" l="1"/>
  <c r="D12" i="3"/>
  <c r="D11" i="3" s="1"/>
  <c r="F11" i="3" s="1"/>
  <c r="F461" i="3"/>
  <c r="D532" i="3"/>
  <c r="F532" i="3" s="1"/>
  <c r="F533" i="3"/>
  <c r="F439" i="3"/>
  <c r="D438" i="3"/>
  <c r="F438" i="3" s="1"/>
  <c r="D453" i="3"/>
  <c r="F454" i="3"/>
  <c r="D489" i="3"/>
  <c r="F489" i="3" s="1"/>
  <c r="F490" i="3"/>
  <c r="F25" i="3"/>
  <c r="F12" i="3" l="1"/>
  <c r="D10" i="3"/>
  <c r="F10" i="3" s="1"/>
  <c r="D452" i="3"/>
  <c r="F452" i="3" s="1"/>
  <c r="F453" i="3"/>
  <c r="D460" i="3"/>
  <c r="F460" i="3" s="1"/>
</calcChain>
</file>

<file path=xl/sharedStrings.xml><?xml version="1.0" encoding="utf-8"?>
<sst xmlns="http://schemas.openxmlformats.org/spreadsheetml/2006/main" count="2118" uniqueCount="1047">
  <si>
    <t>ОТЧЕТ ОБ ИСПОЛНЕНИИ БЮДЖЕТА</t>
  </si>
  <si>
    <t>КОДЫ</t>
  </si>
  <si>
    <t>на 1 января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</si>
  <si>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</si>
  <si>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</si>
  <si>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</si>
  <si>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</si>
  <si>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</si>
  <si>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77634229</t>
  </si>
  <si>
    <t>финансового органа</t>
  </si>
  <si>
    <t>Бодайбинское городское поселение</t>
  </si>
  <si>
    <t>Глава по БК</t>
  </si>
  <si>
    <t>904</t>
  </si>
  <si>
    <t xml:space="preserve">Наименование публично-правового образования </t>
  </si>
  <si>
    <t>Бюджет городских поселений</t>
  </si>
  <si>
    <t xml:space="preserve">         по ОКТМО</t>
  </si>
  <si>
    <t>25602101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</si>
  <si>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</si>
  <si>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</si>
  <si>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</si>
  <si>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</si>
  <si>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</si>
  <si>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</si>
  <si>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</si>
  <si>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</si>
  <si>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</si>
  <si>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</si>
  <si>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</si>
  <si>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</si>
  <si>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</si>
  <si>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</si>
  <si>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</si>
  <si>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</si>
  <si>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</si>
  <si>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</si>
  <si>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</si>
  <si>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904 1 00 00000 00 0000 000</t>
  </si>
  <si>
    <t xml:space="preserve">  НАЛОГИ НА ПРИБЫЛЬ, ДОХОДЫ</t>
  </si>
  <si>
    <t>904 1 01 00000 00 0000 000</t>
  </si>
  <si>
    <t xml:space="preserve">  Налог на доходы физических лиц</t>
  </si>
  <si>
    <t>904 1 01 02000 01 0000 110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</si>
  <si>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</si>
  <si>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904 1 01 02010 01 0000 110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</si>
  <si>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</si>
  <si>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904 1 01 02020 01 0000 110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</si>
  <si>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</si>
  <si>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904 1 01 02030 01 0000 110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</si>
  <si>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</si>
  <si>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904 1 01 02040 01 0000 110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</si>
  <si>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</si>
  <si>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904 1 01 02080 01 0000 110</t>
  </si>
  <si>
    <t xml:space="preserve">  НАЛОГИ НА ТОВАРЫ (РАБОТЫ, УСЛУГИ), РЕАЛИЗУЕМЫЕ НА ТЕРРИТОРИИ РОССИЙСКОЙ ФЕДЕРАЦИИ</t>
  </si>
  <si>
    <t>904 1 03 00000 00 0000 000</t>
  </si>
  <si>
    <t>-</t>
  </si>
  <si>
    <t xml:space="preserve">  Акцизы по подакцизным товарам (продукции), производимым на территории Российской Федерации</t>
  </si>
  <si>
    <t>904 1 03 02000 01 0000 110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</si>
  <si>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</si>
  <si>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904 1 03 02230 01 0000 110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</si>
  <si>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</si>
  <si>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904 1 03 02231 01 0000 110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</si>
  <si>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</si>
  <si>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904 1 03 02240 01 0000 110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</si>
  <si>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</si>
  <si>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904 1 03 02241 01 0000 110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</si>
  <si>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</si>
  <si>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904 1 03 02250 01 0000 110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</si>
  <si>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</si>
  <si>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904 1 03 02251 01 0000 110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</si>
  <si>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</si>
  <si>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904 1 03 02260 01 0000 110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</si>
  <si>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</si>
  <si>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904 1 03 02261 01 0000 110</t>
  </si>
  <si>
    <t xml:space="preserve">  НАЛОГИ НА ИМУЩЕСТВО</t>
  </si>
  <si>
    <t>904 1 06 00000 00 0000 000</t>
  </si>
  <si>
    <t xml:space="preserve">  Налог на имущество физических лиц</t>
  </si>
  <si>
    <t>904 1 06 01000 00 0000 110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</si>
  <si>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</si>
  <si>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904 1 06 01030 13 0000 110</t>
  </si>
  <si>
    <t xml:space="preserve">  Земельный налог</t>
  </si>
  <si>
    <t>904 1 06 06000 00 0000 110</t>
  </si>
  <si>
    <t xml:space="preserve">  Земельный налог с организаций</t>
  </si>
  <si>
    <t>904 1 06 06030 00 0000 110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</si>
  <si>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</si>
  <si>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904 1 06 06033 13 0000 110</t>
  </si>
  <si>
    <t xml:space="preserve">  Земельный налог с физических лиц</t>
  </si>
  <si>
    <t>904 1 06 06040 00 0000 110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</si>
  <si>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</si>
  <si>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904 1 06 06043 13 0000 110</t>
  </si>
  <si>
    <t xml:space="preserve">  ГОСУДАРСТВЕННАЯ ПОШЛИНА</t>
  </si>
  <si>
    <t>904 1 08 00000 00 0000 000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</si>
  <si>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</si>
  <si>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>904 1 08 07000 01 0000 110</t>
  </si>
  <si>
    <t xml:space="preserve">  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</si>
  <si>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>904 1 08 07170 01 0000 110</t>
  </si>
  <si>
    <t xml:space="preserve">  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поселений</t>
  </si>
  <si>
    <t>904 1 08 07175 01 0000 110</t>
  </si>
  <si>
    <t xml:space="preserve">  ДОХОДЫ ОТ ИСПОЛЬЗОВАНИЯ ИМУЩЕСТВА, НАХОДЯЩЕГОСЯ В ГОСУДАРСТВЕННОЙ И МУНИЦИПАЛЬНОЙ СОБСТВЕННОСТИ</t>
  </si>
  <si>
    <t>904 1 11 00000 00 0000 000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</si>
  <si>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</si>
  <si>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904 1 11 05000 00 0000 120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</si>
  <si>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</si>
  <si>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904 1 11 05010 00 0000 120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</si>
  <si>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</si>
  <si>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904 1 11 05013 13 0000 120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</si>
  <si>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</si>
  <si>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904 1 11 05020 00 0000 120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</si>
  <si>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</si>
  <si>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904 1 11 05025 13 0000 120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</si>
  <si>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</si>
  <si>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904 1 11 05030 00 0000 120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</si>
  <si>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</si>
  <si>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904 1 11 05035 13 0000 120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</si>
  <si>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</si>
  <si>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904 1 11 05070 00 0000 120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</si>
  <si>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</si>
  <si>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904 1 11 05075 13 0000 120</t>
  </si>
  <si>
    <t xml:space="preserve">  ДОХОДЫ ОТ ОКАЗАНИЯ ПЛАТНЫХ УСЛУГ И КОМПЕНСАЦИИ ЗАТРАТ ГОСУДАРСТВА</t>
  </si>
  <si>
    <t>904 1 13 00000 00 0000 000</t>
  </si>
  <si>
    <t xml:space="preserve">  Доходы от оказания платных услуг (работ)</t>
  </si>
  <si>
    <t>904 1 13 01000 00 0000 130</t>
  </si>
  <si>
    <t xml:space="preserve">  Прочие доходы от оказания платных услуг (работ)</t>
  </si>
  <si>
    <t>904 1 13 01990 00 0000 130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</si>
  <si>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</si>
  <si>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904 1 13 01995 13 0000 130</t>
  </si>
  <si>
    <t xml:space="preserve">  Доходы от компенсации затрат государства</t>
  </si>
  <si>
    <t>904 1 13 02000 00 0000 130</t>
  </si>
  <si>
    <t xml:space="preserve">  Прочие доходы от компенсации затрат государства</t>
  </si>
  <si>
    <t>904 1 13 02990 00 0000 130</t>
  </si>
  <si>
    <t xml:space="preserve">  Прочие доходы от компенсации затрат бюджетов городских поселений</t>
  </si>
  <si>
    <t>904 1 13 02995 13 0000 130</t>
  </si>
  <si>
    <t xml:space="preserve">  ДОХОДЫ ОТ ПРОДАЖИ МАТЕРИАЛЬНЫХ И НЕМАТЕРИАЛЬНЫХ АКТИВОВ</t>
  </si>
  <si>
    <t>904 1 14 00000 00 0000 000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</si>
  <si>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</si>
  <si>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904 1 14 02000 00 0000 000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</si>
  <si>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</si>
  <si>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904 1 14 02050 13 0000 410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</si>
  <si>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</si>
  <si>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904 1 14 02053 13 0000 410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</si>
  <si>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</si>
  <si>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904 1 14 06000 00 0000 430</t>
  </si>
  <si>
    <t xml:space="preserve">  Доходы от продажи земельных участков, государственная собственность на которые не разграничена</t>
  </si>
  <si>
    <t>904 1 14 06010 00 0000 430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</si>
  <si>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</si>
  <si>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904 1 14 06013 13 0000 430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</si>
  <si>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</si>
  <si>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904 1 14 06020 00 0000 430</t>
  </si>
  <si>
    <t xml:space="preserve">  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</si>
  <si>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904 1 14 06025 13 0000 430</t>
  </si>
  <si>
    <t xml:space="preserve">  ШТРАФЫ, САНКЦИИ, ВОЗМЕЩЕНИЕ УЩЕРБА</t>
  </si>
  <si>
    <t>904 1 16 00000 00 0000 000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</si>
  <si>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</si>
  <si>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904 1 16 01000 01 0000 140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</si>
  <si>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</si>
  <si>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904 1 16 01150 01 0000 140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</si>
  <si>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связанные с нецелевым использованием бюджетных средств, невозвратом либо несвоевременным возвратом бюджетного кредита, неперечислением либо несвоевременным перечислением платы за пользование бюджетным кредитом, нарушением условий предоставления бюджетного кредита, нарушением порядка и (или) условий предоставления (расходования) межбюджетных трансфертов, нарушением условий предоставления бюджетных инвестиций, субсидий юридическим лицам, индивидуальным предпринимателям и физическим лицам, подлежащие зачислению в бюджет муниципального образования</t>
  </si>
  <si>
    <t>904 1 16 01157 01 0000 140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</si>
  <si>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</si>
  <si>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904 1 16 02000 02 0000 140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</si>
  <si>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</si>
  <si>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904 1 16 02020 02 0000 140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</si>
  <si>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</si>
  <si>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904 1 16 07000 00 0000 140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</si>
  <si>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</si>
  <si>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904 1 16 07010 00 0000 140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</si>
  <si>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</si>
  <si>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904 1 16 07010 13 0000 140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</si>
  <si>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</si>
  <si>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904 1 16 07090 00 0000 140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</si>
  <si>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поселения</t>
  </si>
  <si>
    <t>904 1 16 07090 13 0000 140</t>
  </si>
  <si>
    <t xml:space="preserve">  Платежи в целях возмещения причиненного ущерба (убытков)</t>
  </si>
  <si>
    <t>904 1 16 10000 00 0000 140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</si>
  <si>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</si>
  <si>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904 1 16 10030 13 0000 140</t>
  </si>
  <si>
    <t xml:space="preserve">  Прочее возмещение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</si>
  <si>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904 1 16 10032 13 0000 140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</si>
  <si>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</si>
  <si>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904 1 16 10120 00 0000 140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</si>
  <si>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</si>
  <si>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904 1 16 10123 01 0000 140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</si>
  <si>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городских поселений,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</si>
  <si>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904 1 16 10123 01 0131 140</t>
  </si>
  <si>
    <t xml:space="preserve">  Платежи, уплачиваемые в целях возмещения вреда</t>
  </si>
  <si>
    <t>904 1 16 11000 01 0000 140</t>
  </si>
  <si>
    <t xml:space="preserve">  Платежи, уплачиваемые в целях возмещения вреда, причиняемого автомобильным дорогам</t>
  </si>
  <si>
    <t>904 1 16 11060 01 0000 140</t>
  </si>
  <si>
    <t xml:space="preserve">  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</si>
  <si>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904 1 16 11064 01 0000 140</t>
  </si>
  <si>
    <t xml:space="preserve">  БЕЗВОЗМЕЗДНЫЕ ПОСТУПЛЕНИЯ</t>
  </si>
  <si>
    <t>904 2 00 00000 00 0000 000</t>
  </si>
  <si>
    <t xml:space="preserve">  БЕЗВОЗМЕЗДНЫЕ ПОСТУПЛЕНИЯ ОТ ДРУГИХ БЮДЖЕТОВ БЮДЖЕТНОЙ СИСТЕМЫ РОССИЙСКОЙ ФЕДЕРАЦИИ</t>
  </si>
  <si>
    <t>904 2 02 00000 00 0000 000</t>
  </si>
  <si>
    <t xml:space="preserve">  Субсидии бюджетам бюджетной системы Российской Федерации (межбюджетные субсидии)</t>
  </si>
  <si>
    <t>904 2 02 20000 00 0000 150</t>
  </si>
  <si>
    <t xml:space="preserve">  Субсидии бюджетам на мероприятия по переселению граждан из не предназначенных для проживания строений, созданных в период промышленного освоения Сибири и Дальнего Востока</t>
  </si>
  <si>
    <t>904 2 02 25178 00 0000 150</t>
  </si>
  <si>
    <t xml:space="preserve">  Субсидии бюджетам городских поселений на мероприятия по переселению граждан из не предназначенных для проживания строений, созданных в период промышленного освоения Сибири и Дальнего Востока</t>
  </si>
  <si>
    <t>904 2 02 25178 13 0000 150</t>
  </si>
  <si>
    <t xml:space="preserve">  БЕЗВОЗМЕЗДНЫЕ ПОСТУПЛЕНИЯ ОТ ГОСУДАРСТВЕННЫХ (МУНИЦИПАЛЬНЫХ) ОРГАНИЗАЦИЙ</t>
  </si>
  <si>
    <t>904 2 03 00000 00 0000 000</t>
  </si>
  <si>
    <t xml:space="preserve">  Безвозмездные поступления от государственных (муниципальных) организаций в бюджеты городских поселений</t>
  </si>
  <si>
    <t>904 2 03 05000 13 0000 150</t>
  </si>
  <si>
    <t xml:space="preserve">  Безвозмездные поступления в бюджеты городских поселений от государственной корпорации - Фонда содействия реформированию жилищно-коммунального хозяйства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</t>
  </si>
  <si>
    <t>904 2 03 05040 13 0000 150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</si>
  <si>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</si>
  <si>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904 2 18 00000 00 0000 000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</si>
  <si>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</si>
  <si>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904 2 18 00000 00 0000 150</t>
  </si>
  <si>
    <t xml:space="preserve">  Доходы бюджетов городских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</si>
  <si>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904 2 18 00000 13 0000 150</t>
  </si>
  <si>
    <t xml:space="preserve">  Доходы бюджетов городских поселений от возврата организациями остатков субсидий прошлых лет</t>
  </si>
  <si>
    <t>904 2 18 05000 13 0000 150</t>
  </si>
  <si>
    <t xml:space="preserve">  Доходы бюджетов городских поселений от возврата иными организациями остатков субсидий прошлых лет</t>
  </si>
  <si>
    <t>904 2 18 05030 13 0000 150</t>
  </si>
  <si>
    <t>905 2 00 00000 00 0000 000</t>
  </si>
  <si>
    <t>905 2 02 00000 00 0000 000</t>
  </si>
  <si>
    <t xml:space="preserve">  Дотации бюджетам бюджетной системы Российской Федерации</t>
  </si>
  <si>
    <t>905 2 02 10000 00 0000 150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</si>
  <si>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</si>
  <si>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905 2 02 16001 00 0000 150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</si>
  <si>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</si>
  <si>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905 2 02 16001 13 0000 150</t>
  </si>
  <si>
    <t>905 2 02 20000 00 0000 150</t>
  </si>
  <si>
    <t xml:space="preserve">  Субсидии бюджетам на софинансирование капитальных вложений в объекты муниципальной собственности</t>
  </si>
  <si>
    <t>905 2 02 20077 00 0000 150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</si>
  <si>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</si>
  <si>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>905 2 02 20077 13 0000 150</t>
  </si>
  <si>
    <t xml:space="preserve">  Прочие субсидии</t>
  </si>
  <si>
    <t>905 2 02 29999 00 0000 150</t>
  </si>
  <si>
    <t xml:space="preserve">  Прочие субсидии бюджетам городских поселений</t>
  </si>
  <si>
    <t>905 2 02 29999 13 0000 150</t>
  </si>
  <si>
    <t xml:space="preserve">  Субвенции бюджетам бюджетной системы Российской Федерации</t>
  </si>
  <si>
    <t>905 2 02 30000 00 0000 150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</si>
  <si>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</si>
  <si>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905 2 02 30024 00 0000 150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</si>
  <si>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</si>
  <si>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905 2 02 30024 13 0000 150</t>
  </si>
  <si>
    <t xml:space="preserve">  Иные межбюджетные трансферты</t>
  </si>
  <si>
    <t>905 2 02 40000 00 0000 150</t>
  </si>
  <si>
    <t xml:space="preserve">  Прочие межбюджетные трансферты, передаваемые бюджетам</t>
  </si>
  <si>
    <t>905 2 02 49999 00 0000 150</t>
  </si>
  <si>
    <t xml:space="preserve">  Прочие межбюджетные трансферты, передаваемые бюджетам городских поселений</t>
  </si>
  <si>
    <t>905 2 02 49999 13 0000 150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</si>
  <si>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</si>
  <si>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</si>
  <si>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</si>
  <si>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</si>
  <si>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Расходы на выплаты по оплате труда работникам органов местного самоуправления</t>
  </si>
  <si>
    <t>200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</si>
  <si>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</si>
  <si>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 Расходы на выплаты персоналу государственных (муниципальных) органов</t>
  </si>
  <si>
    <t xml:space="preserve">  Фонд оплаты труда государственных (муниципальных) органов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</si>
  <si>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</si>
  <si>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 Расходы на обеспечение функций органов местного самоуправления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</si>
  <si>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</si>
  <si>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 Закупка товаров, работ и услуг для обеспечения государственных (муниципальных) нужд</t>
  </si>
  <si>
    <t xml:space="preserve">  Иные закупки товаров, работ и услуг для обеспечения государственных (муниципальных) нужд</t>
  </si>
  <si>
    <t xml:space="preserve">  Прочая закупка товаров, работ и услуг</t>
  </si>
  <si>
    <t xml:space="preserve">  Закупка энергетических ресурсов</t>
  </si>
  <si>
    <t xml:space="preserve">  Иные бюджетные ассигнования</t>
  </si>
  <si>
    <t xml:space="preserve">  Уплата налогов, сборов и иных платежей</t>
  </si>
  <si>
    <t xml:space="preserve">  Уплата иных платежей</t>
  </si>
  <si>
    <t xml:space="preserve">  Основное мероприятие "Обеспечение обнародования (опубликования) информации о деятельности администрации Бодайбинского муниципального образования в средствах массовой информации"</t>
  </si>
  <si>
    <t xml:space="preserve">  Закупка товаров, работ, услуг в сфере информационно-коммуникационных технологий</t>
  </si>
  <si>
    <t xml:space="preserve">  Расходы на исполнение налоговых обязательств органов местного самоуправления, уплата сборов и иных платежей</t>
  </si>
  <si>
    <t xml:space="preserve">  Уплата налога на имущество организаций и земельного налога</t>
  </si>
  <si>
    <t xml:space="preserve">  Уплата прочих налогов, сборов</t>
  </si>
  <si>
    <t xml:space="preserve">  Расходы на исполнение судебных актов и мировых соглашений по обращению взыскания на средства бюджета Бодайбинского муниципального образования</t>
  </si>
  <si>
    <t xml:space="preserve">  Исполнение судебных актов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</si>
  <si>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</si>
  <si>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 Расходы на обеспечение деятельности Думы Бодайбинского городского поселения</t>
  </si>
  <si>
    <t xml:space="preserve">  Межбюджетные трансферты</t>
  </si>
  <si>
    <t xml:space="preserve">  Расходы на подготовку и проведение выборов главы Бодайбинского муниципального образования</t>
  </si>
  <si>
    <t xml:space="preserve">  Специальные расходы</t>
  </si>
  <si>
    <t xml:space="preserve">  Расходы на подготовку выборов депутатов Думы Бодайбинского городского поселения</t>
  </si>
  <si>
    <t xml:space="preserve">  Расходы на проведение технической инвентаризации и паспортизации объектов муниципального имущества, с целью постановки (снятию) их на государственный кадастровый учет и регистрации права собственности на объекты муниципального имущества</t>
  </si>
  <si>
    <t xml:space="preserve">  Расходы на проведение рыночной оценки приватизируемого или предоставляемого в аренду муниципального имущества</t>
  </si>
  <si>
    <t xml:space="preserve">  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</si>
  <si>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 xml:space="preserve">  Расходы на обеспечение деятельности (оказание услуг) муниципальных учреждений (организаций)</t>
  </si>
  <si>
    <t xml:space="preserve">  Расходы на выплаты персоналу казенных учреждений</t>
  </si>
  <si>
    <t xml:space="preserve">  Фонд оплаты труда учреждений</t>
  </si>
  <si>
    <t xml:space="preserve">  Иные выплаты персоналу учреждений, за исключением фонда оплаты труда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</si>
  <si>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</si>
  <si>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 Иные межбюджетные трансферты на осуществление передачи части полномочий по выполнению задач Единой дежурной диспетчерской службой ежедневного управления единой государственной системы предупреждения и ликвидации чрезвычайных ситуаций</t>
  </si>
  <si>
    <t xml:space="preserve">  Расходы на осуществление деятельности органов местного самоуправления в сфере защиты населения и территорий от чрезвычайных ситуаций</t>
  </si>
  <si>
    <t xml:space="preserve">  Расходы на осуществление деятельности органов местного самоуправления по обеспечению первичных мер пожарной безопасности</t>
  </si>
  <si>
    <t xml:space="preserve">  Предоставление субсидий бюджетным, автономным учреждениям и иным некоммерческим организациям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</si>
  <si>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</si>
  <si>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  Субсидии на возмещение недополученных доходов и (или) возмещение фактически понесенных затрат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</si>
  <si>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</si>
  <si>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 Расходы на осуществление деятельности органов местного самоуправления по профилактике терроризма и экстремизма</t>
  </si>
  <si>
    <t xml:space="preserve">  Расходы на осуществление отдельных областных государственных полномочий в сфере водоснабжения и водоотведения</t>
  </si>
  <si>
    <t xml:space="preserve">  Основное мероприятие "Содержание и текущий ремонт действующей сети автомобильных дорог общего пользования поселения, сооружений на них и элементов обустройства автомобильных дорог"</t>
  </si>
  <si>
    <t xml:space="preserve">  Основное мероприятие "Капитальный ремонт и ремонт автомобильных дорог общего пользования поселения, сооружений на них и элементов обустройства автомобильных дорог"</t>
  </si>
  <si>
    <t xml:space="preserve">  Основное мероприятие "Ремонт и содержание автомобильных дорог, образующих проезды к территориям, прилегающим к многоквартирным домам (внутриквартальные проезды), а также их элементов и сооружений на них"</t>
  </si>
  <si>
    <t xml:space="preserve">  Основное мероприятие "Совершенствование деятельности по организации дорожного движения"</t>
  </si>
  <si>
    <t xml:space="preserve">  Расходы на реализацию мероприятий перечня проектов народных инициатив за счет средств областного и местного бюджетов</t>
  </si>
  <si>
    <t xml:space="preserve">  Организация процесса управления и распоряжения земельными участками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</si>
  <si>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</si>
  <si>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 xml:space="preserve">  Расходы на обеспечение жильем граждан, нуждающихся в жилых помещениях по исполнению судебных актов и мировых соглашений</t>
  </si>
  <si>
    <t xml:space="preserve">  Расходы на обеспечение жильем граждан, нуждающихся в жилых помещениях по исполнению судебных актов и мировых соглашений, а также оплата судебных расходов по исполнительным листам</t>
  </si>
  <si>
    <t xml:space="preserve">  Капитальные вложения в объекты государственной (муниципальной) собственности</t>
  </si>
  <si>
    <t xml:space="preserve">  Бюджетные инвестиции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</si>
  <si>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</si>
  <si>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 Расходы на поддержание технических и эксплуатационных показателей объектов муниципальной собственности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</si>
  <si>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</si>
  <si>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 Расходы на исполнение обязательств по уплате взносов на капитальный ремонт многоквартирных жилых домов</t>
  </si>
  <si>
    <t xml:space="preserve">  Расходы на капитальный ремонт инженерных сетей, котельного и вспомогательного оборудования в котельных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</si>
  <si>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</si>
  <si>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 Расходы на реализацию первоочередных мероприятий по модернизации объектов теплоснабжения и подготовке к отопительному сезону объектов коммунальной инфраструктуры, находящихся в муниципальной собственности, а также мероприятий по модернизации систем коммунальной инфраструктуры, которые находятся или будут находиться в муниципальной собственности за счет средств областного и местного бюджетов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</si>
  <si>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</si>
  <si>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 Разработка проектно-сметной документации с целью реализации мероприятия "Расширение схемы преварительной очистки речной воды р.Витим для станции водоподготовки в г.Бодайбо"</t>
  </si>
  <si>
    <t xml:space="preserve">  Основное мероприятие "Содержание в чистоте мест общего пользования и поддержание функциональных характеристик имущества, элементов благоустройства, находящихся на территории мест общего пользования"</t>
  </si>
  <si>
    <t xml:space="preserve">  Расходы за счет иных межбюджетных трансфертов на подготовку проектно-сметной документации и оценку достоверности сметной стоимости проекта "Бодайбо-золото Сибирской тайги"</t>
  </si>
  <si>
    <t xml:space="preserve">  Основное мероприятие "Строительство, реконструкция, капитальный ремонт имущества, элементов благоустройства, находящихся на территории мест общего пользования"</t>
  </si>
  <si>
    <t xml:space="preserve">  Основное мероприятие "Содержание клумб и цветников"</t>
  </si>
  <si>
    <t xml:space="preserve">  Подпрограмма  "Развитие сферы похоронного дела на территории Бодайбинского муниципального образования"</t>
  </si>
  <si>
    <t xml:space="preserve">  Расходы на оплату коммунальных платежей</t>
  </si>
  <si>
    <t xml:space="preserve">  Расходы за счет иных межбюджетных трансфертов на организацию обращения с отходами при ликвидации несанкционированных свалок</t>
  </si>
  <si>
    <t xml:space="preserve">  Иные межбюджетные трансферты на осуществление мероприятий по отлову и содержанию безнадзорных животных, обитающих на территории поселения</t>
  </si>
  <si>
    <t xml:space="preserve">  Расходы на дополнительное профессиональное образование и повышение квалификации муниципальных служащих</t>
  </si>
  <si>
    <t xml:space="preserve">  Расходы на выплаты пенсии за выслугу лет гражданам, замещавшим должности муниципальной службы в Бодайбинском муниципальном образовании</t>
  </si>
  <si>
    <t xml:space="preserve">  Социальное обеспечение и иные выплаты населению</t>
  </si>
  <si>
    <t xml:space="preserve">  Публичные нормативные социальные выплаты гражданам</t>
  </si>
  <si>
    <t xml:space="preserve">  Иные пенсии, социальные доплаты к пенсиям</t>
  </si>
  <si>
    <t xml:space="preserve">  Социальные выплаты гражданам, кроме публичных нормативных социальных выплат</t>
  </si>
  <si>
    <t xml:space="preserve">  Субсидии гражданам на приобретение жилья</t>
  </si>
  <si>
    <t xml:space="preserve">  Расходы на предоставление адресной социальной помощи гражданам, оказавшимся в трудной жизненной ситуации</t>
  </si>
  <si>
    <t xml:space="preserve">  Иные выплаты населению</t>
  </si>
  <si>
    <t xml:space="preserve">  Финансовое обеспечение общегородских мероприятий, посвященных декадам, датам истории Отечества, направленных на уважительное отношение к институту семьи, материнства, к людям старшего поколения</t>
  </si>
  <si>
    <t xml:space="preserve">  Возмещение недополученных доходов от оказания услуг бани за неработающих пенсионеров, получающих минимальную пенсию, за участников ВОВ</t>
  </si>
  <si>
    <t xml:space="preserve">  Реализация направлений расходов основного мероприятия подпрограммы муниципальной программы Бодайбинского муниципального образования, а также непрограммных направлений расходов</t>
  </si>
  <si>
    <t xml:space="preserve">  Резервный фонд администрации Бодайбинского городского поселения</t>
  </si>
  <si>
    <t xml:space="preserve">  Резервные средства</t>
  </si>
  <si>
    <t xml:space="preserve">  Субсидии в целях возмещения недополученных доходов и возмещение затрат в связи с оказанием услуг по городским пассажирским перевозкам</t>
  </si>
  <si>
    <t xml:space="preserve">  Субсидии на возмещение недополученных доходов в связи с оказанием услуг по осуществлению пассажирских перевозок автомобильным транспортом по социально-значимым пригородным муниципальным маршрутам</t>
  </si>
  <si>
    <t xml:space="preserve">  Субсидия на возмещение расходов, понесенных в связи с предоставлением отдельным категориям граждан мер социальной поддержки по проезду на общественном транспорте</t>
  </si>
  <si>
    <t xml:space="preserve">  Субсидии в целях возмещения недополученных доходов организациям, предоставляющим жилищные услуги населению</t>
  </si>
  <si>
    <t xml:space="preserve">  Субсидии в целях возмещения недополученных доходов при оказании услуг коммунально-бытового назначения (муниципальная баня)</t>
  </si>
  <si>
    <t xml:space="preserve">  Субсидия на возмещение недополученных доходов в связи с оказанием услуг по подвозу воды населению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</si>
  <si>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</si>
  <si>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</si>
  <si>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</si>
  <si>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</si>
  <si>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</si>
  <si>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</si>
  <si>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</si>
  <si>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</si>
  <si>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Кредиты кредитных организаций в валюте Российской Федерации</t>
  </si>
  <si>
    <t>904 01 02 00 00 00 0000 000</t>
  </si>
  <si>
    <t xml:space="preserve">  Привлечение кредитов от кредитных организаций в валюте Российской Федерации</t>
  </si>
  <si>
    <t>904 01 02 00 00 00 0000 700</t>
  </si>
  <si>
    <t xml:space="preserve">  Привлечение городскими поселениями кредитов от кредитных организаций в валюте Российской Федерации</t>
  </si>
  <si>
    <t>904 01 02 00 00 13 0000 710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</si>
  <si>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</si>
  <si>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</si>
  <si>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</si>
  <si>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</si>
  <si>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</si>
  <si>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</si>
  <si>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</si>
  <si>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</si>
  <si>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остатков средств бюджетов</t>
  </si>
  <si>
    <t>904 01 00 00 00 00 0000 500</t>
  </si>
  <si>
    <t xml:space="preserve">  Увеличение прочих остатков средств бюджетов</t>
  </si>
  <si>
    <t>904 01 05 02 00 00 0000 500</t>
  </si>
  <si>
    <t xml:space="preserve">  Увеличение прочих остатков денежных средств бюджетов</t>
  </si>
  <si>
    <t>904 01 05 02 01 00 0000 510</t>
  </si>
  <si>
    <t xml:space="preserve">  Увеличение прочих остатков денежных средств бюджетов городских поселений</t>
  </si>
  <si>
    <t>904 01 05 02 01 13 0000 510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</si>
  <si>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</si>
  <si>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</si>
  <si>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</si>
  <si>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остатков средств бюджетов</t>
  </si>
  <si>
    <t>904 01 00 00 00 00 0000 600</t>
  </si>
  <si>
    <t xml:space="preserve">  Уменьшение прочих остатков средств бюджетов</t>
  </si>
  <si>
    <t>904 01 05 02 00 00 0000 600</t>
  </si>
  <si>
    <t xml:space="preserve">  Уменьшение прочих остатков денежных средств бюджетов</t>
  </si>
  <si>
    <t>904 01 05 02 01 00 0000 610</t>
  </si>
  <si>
    <t xml:space="preserve">  Уменьшение прочих остатков денежных средств бюджетов городских поселений</t>
  </si>
  <si>
    <t>904 01 05 02 01 13 0000 610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</si>
  <si>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</si>
  <si>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</si>
  <si>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</si>
  <si>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</si>
  <si>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</si>
  <si>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</si>
  <si>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</si>
  <si>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</si>
  <si>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1 января 2023 г.</t>
  </si>
  <si>
    <t>Администрация Бодайбинского городского поселения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</si>
  <si>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</si>
  <si>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</si>
  <si>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Муниципальная программа "Муниципальное управление" на 2015-2022 годы</t>
  </si>
  <si>
    <t>Основное мероприятие "Обеспечение деятельности главы Бодайбинского муниципального образования"</t>
  </si>
  <si>
    <t>90400000000000000000</t>
  </si>
  <si>
    <t>90401000000000000000</t>
  </si>
  <si>
    <t>90401020000000000000</t>
  </si>
  <si>
    <t>90401022000000000000</t>
  </si>
  <si>
    <t>Непрограммные расходы</t>
  </si>
  <si>
    <t>90401030000000000000</t>
  </si>
  <si>
    <t>90401039100000000000</t>
  </si>
  <si>
    <t>90401039120010190000</t>
  </si>
  <si>
    <t>90401039120000000000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</si>
  <si>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</si>
  <si>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 Непрограммные расходы</t>
  </si>
  <si>
    <t>90401039120010190200</t>
  </si>
  <si>
    <t>90401039120010190240</t>
  </si>
  <si>
    <t>90401039120010190244</t>
  </si>
  <si>
    <t>Функционирование Правительства Российской Федерации, высших органов государственной власти субъектов Российской Федерации, местных администраций</t>
  </si>
  <si>
    <t>Основное мероприятие "Обеспечение деятельности администрации  Бодайбинского городского поселения"</t>
  </si>
  <si>
    <t>90401040000000000000</t>
  </si>
  <si>
    <t>90401042000000000000</t>
  </si>
  <si>
    <t>90401042010210110100</t>
  </si>
  <si>
    <t>90401042010210110120</t>
  </si>
  <si>
    <t>90401042010210110121</t>
  </si>
  <si>
    <t xml:space="preserve">90401042010210110129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</si>
  <si>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90401042010210190000</t>
  </si>
  <si>
    <t>90401042010210190100</t>
  </si>
  <si>
    <t>90401042010210190120</t>
  </si>
  <si>
    <t>90401042010210190122</t>
  </si>
  <si>
    <t>90401042010210190200</t>
  </si>
  <si>
    <t>90401042010210190240</t>
  </si>
  <si>
    <t>90401042010210190244</t>
  </si>
  <si>
    <t>90401042010210190247</t>
  </si>
  <si>
    <t>90401042010210190800</t>
  </si>
  <si>
    <t>90401042010210190850</t>
  </si>
  <si>
    <t>90401042010210190853</t>
  </si>
  <si>
    <t>90401042020119999000</t>
  </si>
  <si>
    <t>90401042020119999200</t>
  </si>
  <si>
    <t>90401042020119999240</t>
  </si>
  <si>
    <t>90401042020119999244</t>
  </si>
  <si>
    <t>90401042020219999000</t>
  </si>
  <si>
    <t>Основное мероприятие "Повышение оснащенности автоматизированных рабочих мест оборудованием, программным обеспечением и высокоскоростной связью для надежного и бесперебойного функционирования локальных сетей"</t>
  </si>
  <si>
    <t>90401042020219999200</t>
  </si>
  <si>
    <t>90401042020219999240</t>
  </si>
  <si>
    <t>90401042020219999242</t>
  </si>
  <si>
    <t>Муниципальная программа "Управление муниципальной собственностью Бодайбинского муниципального образования" на 2020-2023 годы</t>
  </si>
  <si>
    <t>90401043100000000000</t>
  </si>
  <si>
    <t>Основное мероприятие  "Выполнение обязательств по владению и пользованию муниципальным имуществом"</t>
  </si>
  <si>
    <t>90401043100300000000</t>
  </si>
  <si>
    <t>90401043100310812000</t>
  </si>
  <si>
    <t>90401043100310812800</t>
  </si>
  <si>
    <t>90401043100310812850</t>
  </si>
  <si>
    <t>90401043100310812851</t>
  </si>
  <si>
    <t>90401043100310812852</t>
  </si>
  <si>
    <t>90401043100310812853</t>
  </si>
  <si>
    <t>Исполнение судебных актов и мировых соглашений по искам к муниципальным образованиям о взыскании денежных средств за счет средств местного бюджета</t>
  </si>
  <si>
    <t>90401049140000000000</t>
  </si>
  <si>
    <t>9040109140010930000</t>
  </si>
  <si>
    <t>90401049140010930800</t>
  </si>
  <si>
    <t>90401049140010930830</t>
  </si>
  <si>
    <t>90401049140010930831</t>
  </si>
  <si>
    <t>Обеспечение деятельности финансовых, налоговых, таможенных органов и органов финансового  надзора</t>
  </si>
  <si>
    <t>90401060000000000000</t>
  </si>
  <si>
    <t>90401069100000000000</t>
  </si>
  <si>
    <t>90401069120019300000</t>
  </si>
  <si>
    <t>90401069120000000000</t>
  </si>
  <si>
    <t>Осуществление полномочий по проведению внешнего муниципального финансового контроля</t>
  </si>
  <si>
    <t>90401069120019300500</t>
  </si>
  <si>
    <t>90401069120019300540</t>
  </si>
  <si>
    <t>Обеспечение проведения выборов и референдумов</t>
  </si>
  <si>
    <t>90401070000000000000</t>
  </si>
  <si>
    <t>Непрограммные расходы на обеспечение проведения выборов и референдумов</t>
  </si>
  <si>
    <t>90401079200000000000</t>
  </si>
  <si>
    <t>90401079210019999000</t>
  </si>
  <si>
    <t>Реализация направлений расходов основного мероприятия подпрограммы муниципальной программы Бодайбинского муниципального образования, а также непрограммных направлений расходов</t>
  </si>
  <si>
    <t>90401079210019999800</t>
  </si>
  <si>
    <t>90401079210019999880</t>
  </si>
  <si>
    <t>90401079220019999000</t>
  </si>
  <si>
    <t>90401079220019999800</t>
  </si>
  <si>
    <t>90401079220019999880</t>
  </si>
  <si>
    <t>Другие общегосударственные вопросы</t>
  </si>
  <si>
    <t>90401130000000000000</t>
  </si>
  <si>
    <t>90401133100000000000</t>
  </si>
  <si>
    <t>Основное мероприятие  "Организация процесса управления и распоряжения муниципальным имуществом"</t>
  </si>
  <si>
    <t>90401133100100000000</t>
  </si>
  <si>
    <t>90401133100110300000</t>
  </si>
  <si>
    <t>90401133100110300200</t>
  </si>
  <si>
    <t>90401133100110300240</t>
  </si>
  <si>
    <t>90401133100110300244</t>
  </si>
  <si>
    <t>90401133100110301000</t>
  </si>
  <si>
    <t>90401133100110301200</t>
  </si>
  <si>
    <t>90401133100110301240</t>
  </si>
  <si>
    <t>90401133100110301244</t>
  </si>
  <si>
    <t>90401139100000000000</t>
  </si>
  <si>
    <t xml:space="preserve">Осуществление отдельных областных полномочий </t>
  </si>
  <si>
    <t>90401139110000000000</t>
  </si>
  <si>
    <t>90401139110073150000</t>
  </si>
  <si>
    <t>90401139110073150200</t>
  </si>
  <si>
    <t>90401139110073150240</t>
  </si>
  <si>
    <t>Прочая закупка товаров, работ и услуг для  обеспечения государственных (муниципальных) нужд</t>
  </si>
  <si>
    <t>90401139110073150244</t>
  </si>
  <si>
    <t>Непрограммные расходы по решению других общегосударственных вопросов</t>
  </si>
  <si>
    <t>90401139180000000000</t>
  </si>
  <si>
    <t>90401139180010400000</t>
  </si>
  <si>
    <t>90401139180010400100</t>
  </si>
  <si>
    <t>90401139180010400110</t>
  </si>
  <si>
    <t>90401139180010400111</t>
  </si>
  <si>
    <t>90401139180010400112</t>
  </si>
  <si>
    <t>90401139180010400119</t>
  </si>
  <si>
    <t>90401139180010400200</t>
  </si>
  <si>
    <t>90401139180010400240</t>
  </si>
  <si>
    <t>90401139180010400244</t>
  </si>
  <si>
    <t>90401139180010400247</t>
  </si>
  <si>
    <t>90401139180010400800</t>
  </si>
  <si>
    <t>90401139180010400850</t>
  </si>
  <si>
    <t>90401139180010400853</t>
  </si>
  <si>
    <t>НАЦИОНАЛЬНАЯ БЕЗОПАСНОСТЬ И ПРАВООХРАНИТЕЛЬНАЯ ДЕЯТЕЛЬНОСТЬ</t>
  </si>
  <si>
    <t>90403000000000000000</t>
  </si>
  <si>
    <t>Гражданская оборона</t>
  </si>
  <si>
    <t>90403090000000000000</t>
  </si>
  <si>
    <t>90403099100000000000</t>
  </si>
  <si>
    <t>Осуществление полномочий органов местного самоуправления городского поселения на решение вопросов в соответствии со статьей 14.1 Федерального закона от 06.10.2003 №131ФЗ "Об общих принципах организации местного самоуправления в Российской Федерации"</t>
  </si>
  <si>
    <t>90403099150000000000</t>
  </si>
  <si>
    <t>90403099150019400000</t>
  </si>
  <si>
    <t>90403099150019400500</t>
  </si>
  <si>
    <t>90403099150019400540</t>
  </si>
  <si>
    <t>Защита населения и территории от чрезвычайных ситуаций природного и техногенного характера, пожарная безопасность</t>
  </si>
  <si>
    <t>90403100000000000000</t>
  </si>
  <si>
    <t>Муниципальная программа "Обеспечение безопасности населения и территории Бодайбинского муниципального образования" на 2015-2022 годы</t>
  </si>
  <si>
    <t>90403102500000000000</t>
  </si>
  <si>
    <t>Подпрограмма "Защита населения и территории Бодайбинского муниципального образования от чрезвычайных ситуаций природного и техногенного характера"</t>
  </si>
  <si>
    <t>90403102510000000000</t>
  </si>
  <si>
    <t>90403102510010510000</t>
  </si>
  <si>
    <t>90403102510010510200</t>
  </si>
  <si>
    <t>90403102510010510240</t>
  </si>
  <si>
    <t>90403102510010510244</t>
  </si>
  <si>
    <t>Другие вопросы в области национальной безопасности и правоохранительной деятельности</t>
  </si>
  <si>
    <t>90403140000000000000</t>
  </si>
  <si>
    <t>90403142500000000000</t>
  </si>
  <si>
    <t>Подпрограмма  "Обеспечение первичных мер пожарной безопасности в Бодайбинском муниципальном образовании"</t>
  </si>
  <si>
    <t>90403142520000000000</t>
  </si>
  <si>
    <t>90403142520010511000</t>
  </si>
  <si>
    <t>90403142520010511200</t>
  </si>
  <si>
    <t>90403142520010511240</t>
  </si>
  <si>
    <t>90403142520010511244</t>
  </si>
  <si>
    <t>90403142520010511600</t>
  </si>
  <si>
    <t>90403142520010511630</t>
  </si>
  <si>
    <t>90403142520010511631</t>
  </si>
  <si>
    <t>90403142520010511800</t>
  </si>
  <si>
    <t>90403142520010511810</t>
  </si>
  <si>
    <t>Подпрограмма  "Профилактика терроризма и экстремизма в Бодайбинском муниципальном образовании"</t>
  </si>
  <si>
    <t>90403142530000000000</t>
  </si>
  <si>
    <t>90403142530010512000</t>
  </si>
  <si>
    <t>90403142530010512200</t>
  </si>
  <si>
    <t>90403142530010512240</t>
  </si>
  <si>
    <t>90403142530010512244</t>
  </si>
  <si>
    <t>90404019110173100000</t>
  </si>
  <si>
    <t>НАЦИОНАЛЬНАЯ ЭКОНОМИКА</t>
  </si>
  <si>
    <t>90404000000000000000</t>
  </si>
  <si>
    <t>Общеэкономические вопросы</t>
  </si>
  <si>
    <t>90404010000000000000</t>
  </si>
  <si>
    <t>90404019100000000000</t>
  </si>
  <si>
    <t>90404019110000000000</t>
  </si>
  <si>
    <t>Осуществление отдельных областных государственных полномочий в области регулирования тарифов в области обращения с твердыми коммунальным отходами</t>
  </si>
  <si>
    <t>90404019110173100100</t>
  </si>
  <si>
    <t>90404019110173100120</t>
  </si>
  <si>
    <t>90404019110173100121</t>
  </si>
  <si>
    <t>90404019110173100129</t>
  </si>
  <si>
    <t>90404019110173100200</t>
  </si>
  <si>
    <t>90404019110173100240</t>
  </si>
  <si>
    <t>90404019110173100244</t>
  </si>
  <si>
    <t>Осуществление отдельных областных государственных полномочий в сфере водоснабжения и водоотведения</t>
  </si>
  <si>
    <t>90404019110173110000</t>
  </si>
  <si>
    <t>90404019110173110100</t>
  </si>
  <si>
    <t>90404019110173110120</t>
  </si>
  <si>
    <t>90404019110173110121</t>
  </si>
  <si>
    <t>90404019110173110129</t>
  </si>
  <si>
    <t>90404019110173110200</t>
  </si>
  <si>
    <t>90404019110173110240</t>
  </si>
  <si>
    <t>90404019110173110244</t>
  </si>
  <si>
    <t>Дорожное хозяйство (Дорожные фонды)</t>
  </si>
  <si>
    <t>90404090000000000000</t>
  </si>
  <si>
    <t>Муниципальная программа "Дорожная деятельность и транспортное обслуживание на территории Бодайбинского муниципального образования" на 2015-2022 годы</t>
  </si>
  <si>
    <t>90404092400000000000</t>
  </si>
  <si>
    <t>90404092410119999000</t>
  </si>
  <si>
    <t>Подпрограмма "Дорожный фонд"</t>
  </si>
  <si>
    <t>90404092410000000000</t>
  </si>
  <si>
    <t>90404092410100000000</t>
  </si>
  <si>
    <t>Реализация направлений расходов основного мероприятия подпрограммы муниципальной программы Бодайбинского муниципального образования, а также непрограммным направлениям расходов</t>
  </si>
  <si>
    <t>90404092410119999200</t>
  </si>
  <si>
    <t>90404092410119999240</t>
  </si>
  <si>
    <t>90404092410119999244</t>
  </si>
  <si>
    <t>90404092410219999200</t>
  </si>
  <si>
    <t>90404092410219999240</t>
  </si>
  <si>
    <t>90404092410219999244</t>
  </si>
  <si>
    <t>90404092410219999800</t>
  </si>
  <si>
    <t>90404092410219999830</t>
  </si>
  <si>
    <t>90404092410219999831</t>
  </si>
  <si>
    <t>90404092410219999000</t>
  </si>
  <si>
    <t>90404092410200000000</t>
  </si>
  <si>
    <t>90404092410300000000</t>
  </si>
  <si>
    <t>90404092410319999000</t>
  </si>
  <si>
    <t>90404092410319999200</t>
  </si>
  <si>
    <t>90404092410319999240</t>
  </si>
  <si>
    <t>Прочая закупка товаров, работ и услуг</t>
  </si>
  <si>
    <t>90404092410319999244</t>
  </si>
  <si>
    <t>Подпрограмма "Повышение безопасности дорожного движения и развития улично-дорожной сети"</t>
  </si>
  <si>
    <t>90404092420000000000</t>
  </si>
  <si>
    <t>Основное мероприятие "Совершенствование деятельности по организации дорожного движения"</t>
  </si>
  <si>
    <t>90404092420100000000</t>
  </si>
  <si>
    <t>90404092420119999000</t>
  </si>
  <si>
    <t>90404092420119999200</t>
  </si>
  <si>
    <t>90404092420119999240</t>
  </si>
  <si>
    <t>90404092420119999244</t>
  </si>
  <si>
    <t>Основное мероприятие "Разработка проекта по капитальному ремонту автомобильной дороги"</t>
  </si>
  <si>
    <t>90404092420200000000</t>
  </si>
  <si>
    <t>90404092420219999000</t>
  </si>
  <si>
    <t>90404092420219999200</t>
  </si>
  <si>
    <t>90404092420219999240</t>
  </si>
  <si>
    <t>90404092420219999244</t>
  </si>
  <si>
    <t>90404099100000000000</t>
  </si>
  <si>
    <t>Непрограммные расходы в рамках реализации перечня проектов народных инициатив</t>
  </si>
  <si>
    <t>90404099160000000000</t>
  </si>
  <si>
    <t>904040991600S2370000</t>
  </si>
  <si>
    <t>904040991600S2370200</t>
  </si>
  <si>
    <t>904040991600S2370240</t>
  </si>
  <si>
    <t>904040991600S2370244</t>
  </si>
  <si>
    <t>Другие вопросы в области национальной экономики</t>
  </si>
  <si>
    <t>90404120000000000000</t>
  </si>
  <si>
    <t>Муниципальная программа "Поддержка и развитие малого и среднего предпринимательства на территории Бодайбинского муниципального образования" на 2014-2022 годы</t>
  </si>
  <si>
    <t>90404122900000000000</t>
  </si>
  <si>
    <t>90404122900019999000</t>
  </si>
  <si>
    <t>90404122900019999200</t>
  </si>
  <si>
    <t>90404122900019999240</t>
  </si>
  <si>
    <t xml:space="preserve">Прочая закупка товаров, работ и услуг </t>
  </si>
  <si>
    <t>90404122900019999244</t>
  </si>
  <si>
    <t>90404123100000000000</t>
  </si>
  <si>
    <t>Основное мероприятие  "Организация процесса управления и распоряжения земельными участками"</t>
  </si>
  <si>
    <t>90404123100200000000</t>
  </si>
  <si>
    <t>90404123100219999000</t>
  </si>
  <si>
    <t>90404123100219999200</t>
  </si>
  <si>
    <t>90404123100219999240</t>
  </si>
  <si>
    <t>90404123100219999244</t>
  </si>
  <si>
    <t>90404123100219999245</t>
  </si>
  <si>
    <t>ЖИЛИЩНО-КОММУНАЛЬНОЕ ХОЗЯЙСТВО</t>
  </si>
  <si>
    <t>90405000000000000000</t>
  </si>
  <si>
    <t>Жилищное хозяйство</t>
  </si>
  <si>
    <t>90405010000000000000</t>
  </si>
  <si>
    <t>Муниципальная программа "Переселение граждан из ветхого и аварийного жилищного фонда Бодайбинского муниципального образования, признанного непригодным для проживания до 01 января 2017 года" на 2020-2025 годы</t>
  </si>
  <si>
    <t>90405012200000000000</t>
  </si>
  <si>
    <t>Подпрограмма  "Переселение граждан из ветхого и аварийного жилищного фонда Бодайбинского муниципального образования, признанного непригодным для проживания до 01 января 2017 года в многоквартирных домах на период 2020-2025 годов"</t>
  </si>
  <si>
    <t>90405012210000000000</t>
  </si>
  <si>
    <t>Снос ветхого и аварийного жилищного фонда Бодайбинского муниципального образования</t>
  </si>
  <si>
    <t>90405012210010222000</t>
  </si>
  <si>
    <t>90405012210010222200</t>
  </si>
  <si>
    <t>90405012210010222240</t>
  </si>
  <si>
    <t>90405012210010222244</t>
  </si>
  <si>
    <t>90405012210010223000</t>
  </si>
  <si>
    <t>90405012210010223800</t>
  </si>
  <si>
    <t>90405012210010223830</t>
  </si>
  <si>
    <t>90405012210010223831</t>
  </si>
  <si>
    <t>90405012210010223850</t>
  </si>
  <si>
    <t>90405012210010223853</t>
  </si>
  <si>
    <t>90405012210210223000</t>
  </si>
  <si>
    <t>90405012210210223400</t>
  </si>
  <si>
    <t>90405012210210223410</t>
  </si>
  <si>
    <t>90405012210210223412</t>
  </si>
  <si>
    <t>Муниципальная программа "Развитие жилищно-коммунального хозяйства на территории Бодайбинского муниципального образования" на 2015-2022 годы</t>
  </si>
  <si>
    <t>90405012600000000000</t>
  </si>
  <si>
    <t>Подпрограмма  "Энергосбережение и повышение энергетической эффективности г. Бодайбо"</t>
  </si>
  <si>
    <t>90405012640000000000</t>
  </si>
  <si>
    <t>Основное мероприятие "Реконструкция линий электроснабжения жилых многоквартирных домов"</t>
  </si>
  <si>
    <t>90405012640200000000</t>
  </si>
  <si>
    <t>90405012640219999000</t>
  </si>
  <si>
    <t>90405012640219999200</t>
  </si>
  <si>
    <t>90405012640219999240</t>
  </si>
  <si>
    <t>Муниципальная программа  "Управление муниципальной собственностью Бодайбинского муниципального образования" на 2020-2023 годы</t>
  </si>
  <si>
    <t>90405013100000000000</t>
  </si>
  <si>
    <t>90405013100100000000</t>
  </si>
  <si>
    <t>90405013100110301000</t>
  </si>
  <si>
    <t>90405013100110301200</t>
  </si>
  <si>
    <t>90405013100110301240</t>
  </si>
  <si>
    <t>90405013100110301244</t>
  </si>
  <si>
    <t>90405013100300000000</t>
  </si>
  <si>
    <t>90405013100310810000</t>
  </si>
  <si>
    <t>90405013100310810200</t>
  </si>
  <si>
    <t>90405013100310810240</t>
  </si>
  <si>
    <t>90405013100310810243</t>
  </si>
  <si>
    <t>90405013100310813000</t>
  </si>
  <si>
    <t>90405013100310813200</t>
  </si>
  <si>
    <t>90405013100310813240</t>
  </si>
  <si>
    <t>90405013100310813244</t>
  </si>
  <si>
    <t>Муниципальная программа "Переселение граждан из не предназначенных для проживания строений, созданных в период промышленного освоения Сибири и Дальнего Востока на территории Бодайбинского муниципального образования на 2020-2024 годы"</t>
  </si>
  <si>
    <t>90405013300000000000</t>
  </si>
  <si>
    <t>Основное мероприятие "Снос непредназначенных для проживания строений"</t>
  </si>
  <si>
    <t>90405013300200000000</t>
  </si>
  <si>
    <t>90405013300219999000</t>
  </si>
  <si>
    <t>90405013300219999200</t>
  </si>
  <si>
    <t>90405013300219999240</t>
  </si>
  <si>
    <t>90405013300219999244</t>
  </si>
  <si>
    <t>Коммунальное хозяйство</t>
  </si>
  <si>
    <t>90405020000000000000</t>
  </si>
  <si>
    <t>90405022600000000000</t>
  </si>
  <si>
    <t>Подпрограмма "Модернизация объектов коммунальной инфраструктуры г. Бодайбо"</t>
  </si>
  <si>
    <t>90405022610000000000</t>
  </si>
  <si>
    <t>90405022610210610000</t>
  </si>
  <si>
    <t>90405022610210610800</t>
  </si>
  <si>
    <t>90405022610210610810</t>
  </si>
  <si>
    <t>90405022610210610811</t>
  </si>
  <si>
    <t>904050226102S2200000</t>
  </si>
  <si>
    <t>904050226102S2200400</t>
  </si>
  <si>
    <t>904050226102S2200414</t>
  </si>
  <si>
    <t>904050226102S2200410</t>
  </si>
  <si>
    <t>Подпрограмма  "Чистая вода"</t>
  </si>
  <si>
    <t>90405022620000000000</t>
  </si>
  <si>
    <t>Основное мероприятие "Развитие системы водоснабжения"</t>
  </si>
  <si>
    <t>90405022620100000000</t>
  </si>
  <si>
    <t>90405022620115240000</t>
  </si>
  <si>
    <t>90405022620115240800</t>
  </si>
  <si>
    <t>90405022620115240810</t>
  </si>
  <si>
    <t>90405022620115240811</t>
  </si>
  <si>
    <t>Основное мероприятие "Ремонт сетей летнего водоснабжения"</t>
  </si>
  <si>
    <t>90405022620300000000</t>
  </si>
  <si>
    <t>90405022620319999000</t>
  </si>
  <si>
    <t>90405022620319999200</t>
  </si>
  <si>
    <t>90405022620319999240</t>
  </si>
  <si>
    <t>90405022620319999247</t>
  </si>
  <si>
    <t>Благоустройство</t>
  </si>
  <si>
    <t>90405030000000000000</t>
  </si>
  <si>
    <t>Муниципальная программа "Комплексное благоустройство, содержание и озеленение территории Бодайбинского муниципального образования" на 2015-2022годы</t>
  </si>
  <si>
    <t>90405032100000000000</t>
  </si>
  <si>
    <t>Подпрограмма "Благоустройство"</t>
  </si>
  <si>
    <t>90405032110000000000</t>
  </si>
  <si>
    <t>90405032110119999000</t>
  </si>
  <si>
    <t>90405032110119999200</t>
  </si>
  <si>
    <t>90405032110119999240</t>
  </si>
  <si>
    <t>90405032110119999244</t>
  </si>
  <si>
    <t>Основное мероприятие "Строительство, реконструкция, капитальный ремонт имущества, элементов благоустройства, находящихся на территории мест общего пользования"</t>
  </si>
  <si>
    <t>90405032110200000000</t>
  </si>
  <si>
    <t>90405032110215190000</t>
  </si>
  <si>
    <t>90405032110215190200</t>
  </si>
  <si>
    <t>90405032110215190240</t>
  </si>
  <si>
    <t>90405032110215190244</t>
  </si>
  <si>
    <t>90405032110219999000</t>
  </si>
  <si>
    <t>90405032110219999200</t>
  </si>
  <si>
    <t>90405032110219999240</t>
  </si>
  <si>
    <t>90405032110219999244</t>
  </si>
  <si>
    <t>Основное мероприятие "Организация деятельности по накоплению и транспортированию твердых коммунальных отходов в пределах полномочий органов местного самоуправления"</t>
  </si>
  <si>
    <t>90405032110300000000</t>
  </si>
  <si>
    <t>90405032110319999000</t>
  </si>
  <si>
    <t>90405032110319999200</t>
  </si>
  <si>
    <t>90405032110319999240</t>
  </si>
  <si>
    <t>90405032110319999244</t>
  </si>
  <si>
    <t>Подпрограмма  "Озеленение"</t>
  </si>
  <si>
    <t>90405032120000000000</t>
  </si>
  <si>
    <t>90405032120119999000</t>
  </si>
  <si>
    <t>90405032120100000000</t>
  </si>
  <si>
    <t>90405032120119999200</t>
  </si>
  <si>
    <t>90405032120119999240</t>
  </si>
  <si>
    <t>90405032120119999244</t>
  </si>
  <si>
    <t>Основное мероприятие "Формовочная и санитарная обрезка деревьев"</t>
  </si>
  <si>
    <t>90405032120200000000</t>
  </si>
  <si>
    <t>90405032120219999000</t>
  </si>
  <si>
    <t>90405032120219999200</t>
  </si>
  <si>
    <t>90405032120219999240</t>
  </si>
  <si>
    <t>90405032120219999244</t>
  </si>
  <si>
    <t xml:space="preserve">Подпрограмма "Освещение" </t>
  </si>
  <si>
    <t>90405032130000000000</t>
  </si>
  <si>
    <t>Основное мероприятие "Строительство линий уличного освещения"</t>
  </si>
  <si>
    <t>90405032130100000000</t>
  </si>
  <si>
    <t>90405032130119999000</t>
  </si>
  <si>
    <t>90405032130119999200</t>
  </si>
  <si>
    <t>90405032130119999240</t>
  </si>
  <si>
    <t>90405032130119999244</t>
  </si>
  <si>
    <t>90405032130119999400</t>
  </si>
  <si>
    <t>90405032130119999410</t>
  </si>
  <si>
    <t>90405032130119999414</t>
  </si>
  <si>
    <t>Основное мероприятие "Обеспечение бесперебойного освещения территории Бодайбинского муниципального образования"</t>
  </si>
  <si>
    <t>90405032130200000000</t>
  </si>
  <si>
    <t>90405032130219999000</t>
  </si>
  <si>
    <t>90405032130219999200</t>
  </si>
  <si>
    <t>90405032130219999240</t>
  </si>
  <si>
    <t>90405032130219999244</t>
  </si>
  <si>
    <t>90405032130219999247</t>
  </si>
  <si>
    <t>Подпрограмма  "Развитие сферы похоронного дела на территории Бодайбинского муниципального образования"</t>
  </si>
  <si>
    <t>90405032140000000000</t>
  </si>
  <si>
    <t>90405032140019999000</t>
  </si>
  <si>
    <t>90405032140019999200</t>
  </si>
  <si>
    <t>90405032140019999240</t>
  </si>
  <si>
    <t>90405032140019999244</t>
  </si>
  <si>
    <t>Подпрограмма "Праздничное и тематическое оформление территориий Бодайбинского городского поселения"</t>
  </si>
  <si>
    <t>904050321600000000000</t>
  </si>
  <si>
    <t>Основное мероприятие "Приобретение и установка элементов праздничного оформления в соответствии с разработанной концепцией мероприятия"</t>
  </si>
  <si>
    <t>90405032160100000000</t>
  </si>
  <si>
    <t xml:space="preserve"> Реализация направлений расходов основного мероприятия подпрограммы муниципальной программы Бодайбинского муниципального образования, а также непрограммным направлениям расходов</t>
  </si>
  <si>
    <t>90405032160119999000</t>
  </si>
  <si>
    <t>90405032160119999200</t>
  </si>
  <si>
    <t>90405032160119999244</t>
  </si>
  <si>
    <t>90405032160119999240</t>
  </si>
  <si>
    <t>Основное мероприятие "Проведение конкурсных мероприятий в рамках тематического оформления"</t>
  </si>
  <si>
    <t>90405032160200000000</t>
  </si>
  <si>
    <t>90405032160219999000</t>
  </si>
  <si>
    <t>90405032160219999200</t>
  </si>
  <si>
    <t>90405032160219999240</t>
  </si>
  <si>
    <t>Подпрограмма "Экологическое воспитание населения и формирование культуры в области обращения с ТКО"</t>
  </si>
  <si>
    <t>90405032170000000000</t>
  </si>
  <si>
    <t>Основное мероприятие "Изготовление, установка и распространение печатной и баннерной продукции"</t>
  </si>
  <si>
    <t>90405032170100000000</t>
  </si>
  <si>
    <t>90405032170119999000</t>
  </si>
  <si>
    <t>90405032170119999200</t>
  </si>
  <si>
    <t>90405032170119999240</t>
  </si>
  <si>
    <t>90405032170119999244</t>
  </si>
  <si>
    <t>90405032170219999000</t>
  </si>
  <si>
    <t>Основное мероприятие "Проведение конкурсных мероприятий по экологической тематике"</t>
  </si>
  <si>
    <t>90405032170200000000</t>
  </si>
  <si>
    <t>90405032170219999200</t>
  </si>
  <si>
    <t>90405032170219999240</t>
  </si>
  <si>
    <t>90405032170219999244</t>
  </si>
  <si>
    <t>Муниципальная программа "Формирование комфортной городской средына территории Бодайбинского муниципального образования" на 2018-2022 годы</t>
  </si>
  <si>
    <t>90405032700000000000</t>
  </si>
  <si>
    <t>Подпрограмма "Реализация мероприятий по созданию условий для повышения уровня благоустройства дворовых территорий"</t>
  </si>
  <si>
    <t>90405032710000000000</t>
  </si>
  <si>
    <t>90405032710019999000</t>
  </si>
  <si>
    <t>90405032710019999200</t>
  </si>
  <si>
    <t>90405032710019999240</t>
  </si>
  <si>
    <t>Основное мероприятие "Реализация мероприятий по созданию условий для повышения уровня благоустройства общественных территорий"</t>
  </si>
  <si>
    <t>90405032720000000000</t>
  </si>
  <si>
    <t>90405032720019999000</t>
  </si>
  <si>
    <t>90405032720019999200</t>
  </si>
  <si>
    <t>90405032720019999240</t>
  </si>
  <si>
    <t>90405039100000000000</t>
  </si>
  <si>
    <t>90405039160000000000</t>
  </si>
  <si>
    <t>904050391600S2370000</t>
  </si>
  <si>
    <t>904050391600S2370200</t>
  </si>
  <si>
    <t>904050391600S2370240</t>
  </si>
  <si>
    <t>904050391600S2370244</t>
  </si>
  <si>
    <t>Другие вопросы в области жилищно-коммунального хозяйства</t>
  </si>
  <si>
    <t>90405050000000000000</t>
  </si>
  <si>
    <t>90405053100000000000</t>
  </si>
  <si>
    <t>Основное мероприятие "Выполнение обязательств по владению и пользованию муниципальным имуществом"</t>
  </si>
  <si>
    <t>90405053100300000000</t>
  </si>
  <si>
    <t>90405053100310810000</t>
  </si>
  <si>
    <t>90405053100310810200</t>
  </si>
  <si>
    <t>90405053100310810240</t>
  </si>
  <si>
    <t>90405053100310810244</t>
  </si>
  <si>
    <t>90405053100310811000</t>
  </si>
  <si>
    <t>90405053100310811200</t>
  </si>
  <si>
    <t>90405053100310811240</t>
  </si>
  <si>
    <t>90405053100310811247</t>
  </si>
  <si>
    <t>Охрана окружающей среды</t>
  </si>
  <si>
    <t>90406000000000000000</t>
  </si>
  <si>
    <t>Другие вопросы в области охраны окружающей среды</t>
  </si>
  <si>
    <t>90406050000000000000</t>
  </si>
  <si>
    <t>Муниципальная программа "Комплексное благоустройство, содержание и озеленение территории Бодайбинского муниципального образования" на 2015-2022 годы</t>
  </si>
  <si>
    <t>90406052100000000000</t>
  </si>
  <si>
    <t>90406052110000000000</t>
  </si>
  <si>
    <t xml:space="preserve">Основное мероприятие "Организация деятельности по  накоплению и транспортированию твердых коммунальных отходов в пределах полномочий органов местного самоуправления"
</t>
  </si>
  <si>
    <t>90406052110300000000</t>
  </si>
  <si>
    <t>90406052110315400000</t>
  </si>
  <si>
    <t>90406052110315400200</t>
  </si>
  <si>
    <t>90406052110315400240</t>
  </si>
  <si>
    <t>90406052110315400244</t>
  </si>
  <si>
    <t>90406059100000000000</t>
  </si>
  <si>
    <t>90406059150000000000</t>
  </si>
  <si>
    <t>90406059150016100000</t>
  </si>
  <si>
    <t>90406059150016100500</t>
  </si>
  <si>
    <t>90406059150016100540</t>
  </si>
  <si>
    <t>ОБРАЗОВАНИЕ</t>
  </si>
  <si>
    <t>90407000000000000000</t>
  </si>
  <si>
    <t>Профессиональная подготовка, переподготовка и повышение квалификации</t>
  </si>
  <si>
    <t>90407050000000000000</t>
  </si>
  <si>
    <t>90407052000000000000</t>
  </si>
  <si>
    <t>Подпрограмма "Повышение качества предоставления муниципальных услуг и исполнения муниципальных функций"</t>
  </si>
  <si>
    <t>90407052020000000000</t>
  </si>
  <si>
    <t>Основное мероприятие "Профессиональная подготовка, переподготовка и повышение квалификации муниципальных служащих"</t>
  </si>
  <si>
    <t>90407052020300000000</t>
  </si>
  <si>
    <t>90407052020310130000</t>
  </si>
  <si>
    <t>90407052020310130200</t>
  </si>
  <si>
    <t>90407052020310130240</t>
  </si>
  <si>
    <t>90407052020310130244</t>
  </si>
  <si>
    <t>Молодежная политика</t>
  </si>
  <si>
    <t>90407070000000000000</t>
  </si>
  <si>
    <t>Муниципальная программа "Молодежь и поддержка физической культуры и спорта на территории Бодайбинского муниципального образования" на 2015-2022 годы</t>
  </si>
  <si>
    <t>90407072800000000000</t>
  </si>
  <si>
    <t>Основное мероприятие "Организация и проведение мероприятий для детей и молодежи"</t>
  </si>
  <si>
    <t>90407072800100000000</t>
  </si>
  <si>
    <t>90407072800119999000</t>
  </si>
  <si>
    <t>90407072800119999200</t>
  </si>
  <si>
    <t>90407072800119999240</t>
  </si>
  <si>
    <t>90407072800119999244</t>
  </si>
  <si>
    <t>СОЦИАЛЬНАЯ ПОЛИТИКА</t>
  </si>
  <si>
    <t>90410000000000000000</t>
  </si>
  <si>
    <t>Пенсионное обеспечение</t>
  </si>
  <si>
    <t>90410010000000000000</t>
  </si>
  <si>
    <t>90410019100000000000</t>
  </si>
  <si>
    <t>Прочие непрограммные расходы</t>
  </si>
  <si>
    <t>90410019170000000000</t>
  </si>
  <si>
    <t>90410019170010940000</t>
  </si>
  <si>
    <t>90410019170010940300</t>
  </si>
  <si>
    <t>90410019170010940310</t>
  </si>
  <si>
    <t>90410019170010940312</t>
  </si>
  <si>
    <t>Прочие социальные выплаты</t>
  </si>
  <si>
    <t>90410019170010941000</t>
  </si>
  <si>
    <t>90410019170010941300</t>
  </si>
  <si>
    <t>90410019170010941310</t>
  </si>
  <si>
    <t>90410019170010941312</t>
  </si>
  <si>
    <t>Социальное обеспечение населения</t>
  </si>
  <si>
    <t>90410030000000000000</t>
  </si>
  <si>
    <t>90410033300000000000</t>
  </si>
  <si>
    <t>Основное мероприятие «Предоставление социальных выплат на приобретение жилых помещений гражданами проживающими в не предназначенных для проживания строениях»</t>
  </si>
  <si>
    <t>90410033300100000000</t>
  </si>
  <si>
    <t>Расходы на мероприятия по переселению граждан из не предназначенных для проживания строений, созданных в период промышленного освоения Сибири и Дальнего Востока за счет федерального, областного  местного бюджетов</t>
  </si>
  <si>
    <t>904100333001L1780000</t>
  </si>
  <si>
    <t>904100333001L1780300</t>
  </si>
  <si>
    <t>904100333001L1780320</t>
  </si>
  <si>
    <t>904100333001L1780322</t>
  </si>
  <si>
    <t>Другие вопросы в области социальной политики</t>
  </si>
  <si>
    <t>90410060000000000000</t>
  </si>
  <si>
    <t>Муниципальная программа "Социальная поддержка населения Бодайбинского муниципального образования" на 2015-2022 годы</t>
  </si>
  <si>
    <t>90410063200000000000</t>
  </si>
  <si>
    <t>Основное мероприятие "Оказание социальной поддержки и адресной социальной помощи отдельным категориям граждан и семей"</t>
  </si>
  <si>
    <t>90410063200100000000</t>
  </si>
  <si>
    <t>90410063200110900300</t>
  </si>
  <si>
    <t>90410063200110900000</t>
  </si>
  <si>
    <t>90410063200110900360</t>
  </si>
  <si>
    <t>Основное мероприятие "Социальная поддержка отдельных категорий граждан старшего поколения"</t>
  </si>
  <si>
    <t>90410063200200000000</t>
  </si>
  <si>
    <t>90410063200210903000</t>
  </si>
  <si>
    <t>90410063200210903200</t>
  </si>
  <si>
    <t>90410063200210903240</t>
  </si>
  <si>
    <t>90410063200210903244</t>
  </si>
  <si>
    <t>90410063200210905000</t>
  </si>
  <si>
    <t>90410063200210905800</t>
  </si>
  <si>
    <t>90410063200210905810</t>
  </si>
  <si>
    <t>ФИЗИЧЕСКАЯ КУЛЬТУРА  И СПОРТ</t>
  </si>
  <si>
    <t>90411000000000000000</t>
  </si>
  <si>
    <t>Массовый спорт</t>
  </si>
  <si>
    <t>90411020000000000000</t>
  </si>
  <si>
    <t>90411022800000000000</t>
  </si>
  <si>
    <t>Основное мероприятие "Организация и проведение спортивных мероприятий"</t>
  </si>
  <si>
    <t>90411022800200000000</t>
  </si>
  <si>
    <t>90411022800219999000</t>
  </si>
  <si>
    <t>90411022800219999200</t>
  </si>
  <si>
    <t>90411022800219999240</t>
  </si>
  <si>
    <t>90411022800219999244</t>
  </si>
  <si>
    <t>Финансовое управление Бодайбинского городского поселения</t>
  </si>
  <si>
    <t>90500000000000000000</t>
  </si>
  <si>
    <t>90501000000000000000</t>
  </si>
  <si>
    <t>90501060000000000000</t>
  </si>
  <si>
    <t>Муниципальная программа  "Муниципальные финансы" на 2015-2017 годы</t>
  </si>
  <si>
    <t>90501063000000000000</t>
  </si>
  <si>
    <t>Подпрограмма "Совершенствование системы управления бюджетными расходами"</t>
  </si>
  <si>
    <t>90501063010000000000</t>
  </si>
  <si>
    <t>90501063010019999000</t>
  </si>
  <si>
    <t>90501063010019999200</t>
  </si>
  <si>
    <t>90501063010019999240</t>
  </si>
  <si>
    <t>90501063010019999242</t>
  </si>
  <si>
    <t>Подпрограмма "Обеспечение реализации муниципальной программы"</t>
  </si>
  <si>
    <t>90501063020000000000</t>
  </si>
  <si>
    <t>90501063020010110000</t>
  </si>
  <si>
    <t>90501063020010110100</t>
  </si>
  <si>
    <t>90501063020010110120</t>
  </si>
  <si>
    <t>90501063020010110121</t>
  </si>
  <si>
    <t>90501063020010110129</t>
  </si>
  <si>
    <t>90501063020010190000</t>
  </si>
  <si>
    <t>90501063020010190100</t>
  </si>
  <si>
    <t>90501063020010190120</t>
  </si>
  <si>
    <t>90501063020010190200</t>
  </si>
  <si>
    <t>90501063020010190240</t>
  </si>
  <si>
    <t>90501063020010190244</t>
  </si>
  <si>
    <t>90501063020010190800</t>
  </si>
  <si>
    <t>90501063020010190850</t>
  </si>
  <si>
    <t>Резервные фонды</t>
  </si>
  <si>
    <t>90501110000000000000</t>
  </si>
  <si>
    <t>Муниципальная программа  "Муниципальные финансы" на 2015-2022 годы</t>
  </si>
  <si>
    <t>90501113000000000000</t>
  </si>
  <si>
    <t>Подпрограмма "Исполнение отдельных полномочий по учету средств резервного фонда администрации Бодайбинского городского поселения"</t>
  </si>
  <si>
    <t>90501113030000000000</t>
  </si>
  <si>
    <t>90501113030010990000</t>
  </si>
  <si>
    <t>90501113030010990800</t>
  </si>
  <si>
    <t>90501113030010990870</t>
  </si>
  <si>
    <t xml:space="preserve">НАЦИОНАЛЬНАЯ ЭКОНОМИКА </t>
  </si>
  <si>
    <t>90504000000000000000</t>
  </si>
  <si>
    <t>Транспорт</t>
  </si>
  <si>
    <t>90504080000000000000</t>
  </si>
  <si>
    <t>90504082400000000000</t>
  </si>
  <si>
    <t>Подпрограмма  "Транспортное обслуживание"</t>
  </si>
  <si>
    <t>90504082430000000000</t>
  </si>
  <si>
    <t>90504082430110240000</t>
  </si>
  <si>
    <t>90504082430110240800</t>
  </si>
  <si>
    <t>90504082430110240810</t>
  </si>
  <si>
    <t>90504082430110240811</t>
  </si>
  <si>
    <t>90504082430110241000</t>
  </si>
  <si>
    <t>90504082430110241800</t>
  </si>
  <si>
    <t>90504082430110241810</t>
  </si>
  <si>
    <t>90504082430110241811</t>
  </si>
  <si>
    <t>90504082430110906000</t>
  </si>
  <si>
    <t>90504082430110906800</t>
  </si>
  <si>
    <t>90504082430110906810</t>
  </si>
  <si>
    <t>90504082430110906811</t>
  </si>
  <si>
    <t>90505000000000000000</t>
  </si>
  <si>
    <t>90505010000000000000</t>
  </si>
  <si>
    <t>90505012600000000000</t>
  </si>
  <si>
    <t>Подпрограмма  "Развитие системы водоотведения г. Бодайбо"</t>
  </si>
  <si>
    <t>90505012630000000000</t>
  </si>
  <si>
    <t>Основное мероприятие "Финансовое возмещение затрат в связи с оказанием жилищных услуг по отдельным категориям жилищного фонда"</t>
  </si>
  <si>
    <t>90505012630200000000</t>
  </si>
  <si>
    <t>90505012630210680000</t>
  </si>
  <si>
    <t>90505012630210680800</t>
  </si>
  <si>
    <t>90505012630210680810</t>
  </si>
  <si>
    <t>90505012630210680811</t>
  </si>
  <si>
    <t>90505020000000000000</t>
  </si>
  <si>
    <t>90505029100000000000</t>
  </si>
  <si>
    <t>Непрограммные расходы в сфере жилищно-коммунального хозяйства</t>
  </si>
  <si>
    <t>90505029130000000000</t>
  </si>
  <si>
    <t>90505029130010910000</t>
  </si>
  <si>
    <t>90505029130010910800</t>
  </si>
  <si>
    <t>90505029130010910810</t>
  </si>
  <si>
    <t>90505029130010910811</t>
  </si>
  <si>
    <t>90505029130010912000</t>
  </si>
  <si>
    <t>90505029130010912800</t>
  </si>
  <si>
    <t>90505029130010912810</t>
  </si>
  <si>
    <t>90505029130010912811</t>
  </si>
  <si>
    <t>90505030000000000000</t>
  </si>
  <si>
    <t>90505032100000000000</t>
  </si>
  <si>
    <t>90505032140000000000</t>
  </si>
  <si>
    <t>90505032140019999000</t>
  </si>
  <si>
    <t>90505032140019999800</t>
  </si>
  <si>
    <t>90505032140019999810</t>
  </si>
  <si>
    <t>90505032140019999811</t>
  </si>
  <si>
    <t>90507000000000000000</t>
  </si>
  <si>
    <t>90507050000000000000</t>
  </si>
  <si>
    <t>Муниципальная программа "Муниципальное управление" на 2015-2017 годы</t>
  </si>
  <si>
    <t>90507052000000000000</t>
  </si>
  <si>
    <t>90507052020000000000</t>
  </si>
  <si>
    <t>90507052020300000000</t>
  </si>
  <si>
    <t>90507052020310130000</t>
  </si>
  <si>
    <t>90507052020310130200</t>
  </si>
  <si>
    <t>90507052020310130240</t>
  </si>
  <si>
    <t>90405022620319999244</t>
  </si>
  <si>
    <t>Закупка товаров, работ и услуг в сфере информационно-коммуникационных технологий</t>
  </si>
  <si>
    <t>90401139180010400242</t>
  </si>
  <si>
    <t>90401022000100000000</t>
  </si>
  <si>
    <t>90401022000110110120</t>
  </si>
  <si>
    <t>90401022000110110100</t>
  </si>
  <si>
    <t>90401022000110110000</t>
  </si>
  <si>
    <t>90401022000110110121</t>
  </si>
  <si>
    <t>90401022000110110129</t>
  </si>
  <si>
    <t>90401022000110190000</t>
  </si>
  <si>
    <t>90401022000110190100</t>
  </si>
  <si>
    <t>90401022000110190120</t>
  </si>
  <si>
    <t>90401022000110190122</t>
  </si>
  <si>
    <t>90401042000200000000</t>
  </si>
  <si>
    <t>90401042000210110000</t>
  </si>
  <si>
    <t>Основное мероприятие "Обеспечение деятельности администрации Бодайбинского городского поселения"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</si>
</sst>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6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8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name val="Arial Cyr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31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  <xf numFmtId="0" fontId="12" fillId="0" borderId="1"/>
  </cellStyleXfs>
  <cellXfs count="18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2" fontId="13" fillId="0" borderId="34" xfId="130" applyNumberFormat="1" applyFont="1" applyFill="1" applyBorder="1" applyAlignment="1">
      <alignment horizontal="justify" vertical="center" wrapText="1"/>
    </xf>
    <xf numFmtId="49" fontId="3" fillId="0" borderId="22" xfId="61" applyNumberFormat="1" applyFont="1" applyFill="1" applyBorder="1" applyProtection="1">
      <alignment horizontal="center" wrapText="1"/>
      <protection locked="0"/>
    </xf>
    <xf numFmtId="49" fontId="3" fillId="0" borderId="23" xfId="68" applyNumberFormat="1" applyFont="1" applyFill="1" applyBorder="1" applyAlignment="1" applyProtection="1">
      <alignment horizontal="center" wrapText="1"/>
      <protection locked="0"/>
    </xf>
    <xf numFmtId="49" fontId="13" fillId="0" borderId="34" xfId="130" applyNumberFormat="1" applyFont="1" applyFill="1" applyBorder="1" applyAlignment="1">
      <alignment horizontal="center"/>
    </xf>
    <xf numFmtId="2" fontId="13" fillId="0" borderId="35" xfId="130" applyNumberFormat="1" applyFont="1" applyFill="1" applyBorder="1" applyAlignment="1">
      <alignment horizontal="justify" vertical="center" wrapText="1"/>
    </xf>
    <xf numFmtId="49" fontId="1" fillId="0" borderId="1" xfId="55" applyNumberFormat="1" applyBorder="1" applyProtection="1"/>
    <xf numFmtId="49" fontId="3" fillId="0" borderId="36" xfId="61" applyNumberFormat="1" applyFont="1" applyFill="1" applyBorder="1" applyProtection="1">
      <alignment horizontal="center" wrapText="1"/>
      <protection locked="0"/>
    </xf>
    <xf numFmtId="49" fontId="13" fillId="0" borderId="37" xfId="130" applyNumberFormat="1" applyFont="1" applyFill="1" applyBorder="1" applyAlignment="1">
      <alignment horizontal="center"/>
    </xf>
    <xf numFmtId="0" fontId="3" fillId="0" borderId="34" xfId="56" applyNumberFormat="1" applyBorder="1" applyProtection="1">
      <alignment horizontal="center" shrinkToFit="1"/>
    </xf>
    <xf numFmtId="165" fontId="3" fillId="0" borderId="34" xfId="57" applyNumberFormat="1" applyBorder="1" applyProtection="1">
      <alignment horizontal="right" shrinkToFit="1"/>
    </xf>
    <xf numFmtId="165" fontId="3" fillId="0" borderId="34" xfId="58" applyNumberFormat="1" applyBorder="1" applyProtection="1">
      <alignment horizontal="right" shrinkToFit="1"/>
    </xf>
    <xf numFmtId="49" fontId="3" fillId="0" borderId="38" xfId="38" applyNumberFormat="1" applyBorder="1" applyProtection="1">
      <alignment horizontal="center"/>
    </xf>
    <xf numFmtId="0" fontId="3" fillId="0" borderId="39" xfId="40" applyNumberFormat="1" applyBorder="1" applyProtection="1">
      <alignment horizontal="left" wrapText="1"/>
    </xf>
    <xf numFmtId="0" fontId="3" fillId="0" borderId="40" xfId="53" applyNumberFormat="1" applyFont="1" applyFill="1" applyBorder="1" applyAlignment="1" applyProtection="1">
      <alignment horizontal="left" wrapText="1"/>
      <protection locked="0"/>
    </xf>
    <xf numFmtId="0" fontId="3" fillId="0" borderId="41" xfId="53" applyNumberFormat="1" applyBorder="1" applyProtection="1">
      <alignment horizontal="center" shrinkToFit="1"/>
    </xf>
    <xf numFmtId="49" fontId="3" fillId="0" borderId="1" xfId="61" applyNumberFormat="1" applyFont="1" applyFill="1" applyBorder="1" applyProtection="1">
      <alignment horizontal="center" wrapText="1"/>
      <protection locked="0"/>
    </xf>
    <xf numFmtId="49" fontId="3" fillId="0" borderId="37" xfId="61" applyNumberFormat="1" applyFont="1" applyFill="1" applyBorder="1" applyProtection="1">
      <alignment horizontal="center" wrapText="1"/>
      <protection locked="0"/>
    </xf>
    <xf numFmtId="49" fontId="3" fillId="0" borderId="42" xfId="61" applyNumberFormat="1" applyFont="1" applyFill="1" applyBorder="1" applyProtection="1">
      <alignment horizontal="center" wrapText="1"/>
      <protection locked="0"/>
    </xf>
    <xf numFmtId="49" fontId="3" fillId="0" borderId="44" xfId="68" applyNumberFormat="1" applyFont="1" applyFill="1" applyBorder="1" applyAlignment="1" applyProtection="1">
      <alignment horizontal="center" wrapText="1"/>
      <protection locked="0"/>
    </xf>
    <xf numFmtId="49" fontId="3" fillId="0" borderId="45" xfId="68" applyNumberFormat="1" applyFont="1" applyFill="1" applyBorder="1" applyAlignment="1" applyProtection="1">
      <alignment horizontal="center" wrapText="1"/>
      <protection locked="0"/>
    </xf>
    <xf numFmtId="2" fontId="13" fillId="0" borderId="34" xfId="130" applyNumberFormat="1" applyFont="1" applyFill="1" applyBorder="1" applyAlignment="1">
      <alignment horizontal="left" wrapText="1"/>
    </xf>
    <xf numFmtId="49" fontId="13" fillId="0" borderId="1" xfId="130" applyNumberFormat="1" applyFont="1" applyFill="1" applyBorder="1" applyAlignment="1">
      <alignment horizontal="center"/>
    </xf>
    <xf numFmtId="2" fontId="14" fillId="0" borderId="34" xfId="130" applyNumberFormat="1" applyFont="1" applyFill="1" applyBorder="1" applyAlignment="1">
      <alignment horizontal="justify" vertical="center" wrapText="1"/>
    </xf>
    <xf numFmtId="2" fontId="13" fillId="0" borderId="1" xfId="130" applyNumberFormat="1" applyFont="1" applyFill="1" applyBorder="1" applyAlignment="1">
      <alignment horizontal="justify" vertical="center" wrapText="1"/>
    </xf>
    <xf numFmtId="49" fontId="3" fillId="0" borderId="34" xfId="61" applyNumberFormat="1" applyFont="1" applyFill="1" applyBorder="1" applyProtection="1">
      <alignment horizontal="center" wrapText="1"/>
      <protection locked="0"/>
    </xf>
    <xf numFmtId="2" fontId="13" fillId="0" borderId="35" xfId="130" applyNumberFormat="1" applyFont="1" applyFill="1" applyBorder="1" applyAlignment="1">
      <alignment horizontal="justify" vertical="top"/>
    </xf>
    <xf numFmtId="49" fontId="13" fillId="0" borderId="35" xfId="130" applyNumberFormat="1" applyFont="1" applyFill="1" applyBorder="1" applyAlignment="1">
      <alignment horizontal="justify" vertical="center" wrapText="1"/>
    </xf>
    <xf numFmtId="0" fontId="13" fillId="0" borderId="35" xfId="130" applyFont="1" applyFill="1" applyBorder="1" applyAlignment="1">
      <alignment horizontal="justify" vertical="top" wrapText="1"/>
    </xf>
    <xf numFmtId="49" fontId="13" fillId="0" borderId="34" xfId="130" applyNumberFormat="1" applyFont="1" applyFill="1" applyBorder="1" applyAlignment="1">
      <alignment horizontal="center" wrapText="1"/>
    </xf>
    <xf numFmtId="4" fontId="15" fillId="0" borderId="23" xfId="62" applyNumberFormat="1" applyFont="1" applyProtection="1">
      <alignment horizontal="right" wrapText="1"/>
    </xf>
    <xf numFmtId="4" fontId="15" fillId="0" borderId="21" xfId="63" applyNumberFormat="1" applyFont="1" applyProtection="1">
      <alignment horizontal="right" wrapText="1"/>
    </xf>
    <xf numFmtId="2" fontId="13" fillId="0" borderId="34" xfId="0" applyNumberFormat="1" applyFont="1" applyFill="1" applyBorder="1" applyAlignment="1">
      <alignment horizontal="justify" vertical="center" wrapText="1"/>
    </xf>
    <xf numFmtId="4" fontId="3" fillId="4" borderId="23" xfId="62" applyNumberFormat="1" applyFill="1" applyProtection="1">
      <alignment horizontal="right" wrapText="1"/>
    </xf>
    <xf numFmtId="4" fontId="3" fillId="4" borderId="21" xfId="63" applyNumberFormat="1" applyFill="1" applyProtection="1">
      <alignment horizontal="right" wrapText="1"/>
    </xf>
    <xf numFmtId="4" fontId="15" fillId="0" borderId="38" xfId="39" applyNumberFormat="1" applyFont="1" applyBorder="1" applyProtection="1">
      <alignment horizontal="right" shrinkToFit="1"/>
    </xf>
    <xf numFmtId="4" fontId="15" fillId="0" borderId="46" xfId="54" applyNumberFormat="1" applyFont="1" applyBorder="1" applyProtection="1">
      <alignment horizontal="right" shrinkToFit="1"/>
    </xf>
    <xf numFmtId="165" fontId="15" fillId="0" borderId="37" xfId="57" applyNumberFormat="1" applyFont="1" applyBorder="1" applyProtection="1">
      <alignment horizontal="right" shrinkToFit="1"/>
    </xf>
    <xf numFmtId="165" fontId="15" fillId="0" borderId="37" xfId="58" applyNumberFormat="1" applyFont="1" applyBorder="1" applyProtection="1">
      <alignment horizontal="right" shrinkToFit="1"/>
    </xf>
    <xf numFmtId="165" fontId="15" fillId="0" borderId="42" xfId="57" applyNumberFormat="1" applyFont="1" applyBorder="1" applyProtection="1">
      <alignment horizontal="right" shrinkToFit="1"/>
    </xf>
    <xf numFmtId="165" fontId="15" fillId="0" borderId="42" xfId="58" applyNumberFormat="1" applyFont="1" applyBorder="1" applyProtection="1">
      <alignment horizontal="right" shrinkToFit="1"/>
    </xf>
    <xf numFmtId="165" fontId="15" fillId="0" borderId="43" xfId="57" applyNumberFormat="1" applyFont="1" applyBorder="1" applyProtection="1">
      <alignment horizontal="right" shrinkToFit="1"/>
    </xf>
    <xf numFmtId="165" fontId="15" fillId="0" borderId="47" xfId="58" applyNumberFormat="1" applyFont="1" applyBorder="1" applyProtection="1">
      <alignment horizontal="right" shrinkToFit="1"/>
    </xf>
    <xf numFmtId="165" fontId="15" fillId="0" borderId="20" xfId="57" applyNumberFormat="1" applyFont="1" applyProtection="1">
      <alignment horizontal="right" shrinkToFit="1"/>
    </xf>
    <xf numFmtId="165" fontId="15" fillId="0" borderId="25" xfId="58" applyNumberFormat="1" applyFont="1" applyProtection="1">
      <alignment horizontal="right" shrinkToFit="1"/>
    </xf>
    <xf numFmtId="49" fontId="15" fillId="0" borderId="34" xfId="61" applyNumberFormat="1" applyFont="1" applyFill="1" applyBorder="1" applyProtection="1">
      <alignment horizontal="center" wrapText="1"/>
      <protection locked="0"/>
    </xf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4" fontId="0" fillId="0" borderId="0" xfId="0" applyNumberFormat="1" applyProtection="1">
      <protection locked="0"/>
    </xf>
  </cellXfs>
  <cellStyles count="131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  <cellStyle name="Обычный 2" xfId="13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3"/>
  <sheetViews>
    <sheetView tabSelected="1" zoomScaleNormal="100" zoomScaleSheetLayoutView="100" workbookViewId="0">
      <selection activeCell="H21" sqref="H21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8" width="13.5703125" style="1" bestFit="1" customWidth="1"/>
    <col min="9" max="9" width="18.42578125" style="1" customWidth="1"/>
    <col min="10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60" t="s">
        <v>0</v>
      </c>
      <c r="B2" s="161"/>
      <c r="C2" s="161"/>
      <c r="D2" s="161"/>
      <c r="E2" s="16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44927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15.95" customHeight="1" x14ac:dyDescent="0.25">
      <c r="A7" s="17" t="s">
        <v>9</v>
      </c>
      <c r="B7" s="162" t="s">
        <v>10</v>
      </c>
      <c r="C7" s="163"/>
      <c r="D7" s="163"/>
      <c r="E7" s="19" t="s">
        <v>11</v>
      </c>
      <c r="F7" s="21" t="s">
        <v>12</v>
      </c>
      <c r="G7" s="14"/>
    </row>
    <row r="8" spans="1:7" ht="15.95" customHeight="1" x14ac:dyDescent="0.25">
      <c r="A8" s="17" t="s">
        <v>13</v>
      </c>
      <c r="B8" s="164" t="s">
        <v>14</v>
      </c>
      <c r="C8" s="165"/>
      <c r="D8" s="165"/>
      <c r="E8" s="22" t="s">
        <v>15</v>
      </c>
      <c r="F8" s="21" t="s">
        <v>16</v>
      </c>
      <c r="G8" s="14"/>
    </row>
    <row r="9" spans="1:7" ht="14.1" customHeight="1" x14ac:dyDescent="0.25">
      <c r="A9" s="11" t="s">
        <v>17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 x14ac:dyDescent="0.25">
      <c r="A11" s="166" t="s">
        <v>21</v>
      </c>
      <c r="B11" s="167"/>
      <c r="C11" s="167"/>
      <c r="D11" s="167"/>
      <c r="E11" s="167"/>
      <c r="F11" s="167"/>
      <c r="G11" s="27"/>
    </row>
    <row r="12" spans="1:7" ht="12.95" customHeight="1" x14ac:dyDescent="0.25">
      <c r="A12" s="168" t="s">
        <v>22</v>
      </c>
      <c r="B12" s="168" t="s">
        <v>23</v>
      </c>
      <c r="C12" s="168" t="s">
        <v>24</v>
      </c>
      <c r="D12" s="170" t="s">
        <v>25</v>
      </c>
      <c r="E12" s="170" t="s">
        <v>26</v>
      </c>
      <c r="F12" s="168" t="s">
        <v>27</v>
      </c>
      <c r="G12" s="28"/>
    </row>
    <row r="13" spans="1:7" ht="12" customHeight="1" x14ac:dyDescent="0.25">
      <c r="A13" s="169"/>
      <c r="B13" s="169"/>
      <c r="C13" s="169"/>
      <c r="D13" s="171"/>
      <c r="E13" s="171"/>
      <c r="F13" s="169"/>
      <c r="G13" s="29"/>
    </row>
    <row r="14" spans="1:7" ht="14.25" customHeight="1" x14ac:dyDescent="0.25">
      <c r="A14" s="169"/>
      <c r="B14" s="169"/>
      <c r="C14" s="169"/>
      <c r="D14" s="171"/>
      <c r="E14" s="171"/>
      <c r="F14" s="169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 x14ac:dyDescent="0.25">
      <c r="A16" s="33" t="s">
        <v>31</v>
      </c>
      <c r="B16" s="34" t="s">
        <v>32</v>
      </c>
      <c r="C16" s="35" t="s">
        <v>33</v>
      </c>
      <c r="D16" s="36">
        <v>271658909.70999998</v>
      </c>
      <c r="E16" s="36">
        <v>237808803.13</v>
      </c>
      <c r="F16" s="36">
        <v>33850106.579999998</v>
      </c>
      <c r="G16" s="29"/>
    </row>
    <row r="17" spans="1:9" ht="15" customHeight="1" x14ac:dyDescent="0.25">
      <c r="A17" s="37" t="s">
        <v>34</v>
      </c>
      <c r="B17" s="38"/>
      <c r="C17" s="39"/>
      <c r="D17" s="40"/>
      <c r="E17" s="40"/>
      <c r="F17" s="40"/>
      <c r="G17" s="29"/>
    </row>
    <row r="18" spans="1:9" x14ac:dyDescent="0.25">
      <c r="A18" s="41" t="s">
        <v>35</v>
      </c>
      <c r="B18" s="42" t="s">
        <v>32</v>
      </c>
      <c r="C18" s="43" t="s">
        <v>36</v>
      </c>
      <c r="D18" s="44">
        <v>203044253.43000001</v>
      </c>
      <c r="E18" s="44">
        <v>173039538.72</v>
      </c>
      <c r="F18" s="44">
        <v>32649957.690000001</v>
      </c>
      <c r="G18" s="29"/>
      <c r="H18" s="182">
        <f>D18+D107</f>
        <v>253789326.43000001</v>
      </c>
    </row>
    <row r="19" spans="1:9" x14ac:dyDescent="0.25">
      <c r="A19" s="41" t="s">
        <v>37</v>
      </c>
      <c r="B19" s="42" t="s">
        <v>32</v>
      </c>
      <c r="C19" s="43" t="s">
        <v>38</v>
      </c>
      <c r="D19" s="44">
        <v>163537900</v>
      </c>
      <c r="E19" s="44">
        <v>132729725.93000001</v>
      </c>
      <c r="F19" s="44">
        <v>30808174.07</v>
      </c>
      <c r="G19" s="29"/>
    </row>
    <row r="20" spans="1:9" x14ac:dyDescent="0.25">
      <c r="A20" s="41" t="s">
        <v>39</v>
      </c>
      <c r="B20" s="42" t="s">
        <v>32</v>
      </c>
      <c r="C20" s="43" t="s">
        <v>40</v>
      </c>
      <c r="D20" s="44">
        <v>163537900</v>
      </c>
      <c r="E20" s="44">
        <v>132729725.93000001</v>
      </c>
      <c r="F20" s="44">
        <v>30808174.07</v>
      </c>
      <c r="G20" s="29"/>
      <c r="H20" s="182">
        <f>D18+D94</f>
        <v>220913836.71000001</v>
      </c>
      <c r="I20" s="182">
        <f>E18+E94</f>
        <v>190909122</v>
      </c>
    </row>
    <row r="21" spans="1:9" ht="57" x14ac:dyDescent="0.25">
      <c r="A21" s="41" t="s">
        <v>41</v>
      </c>
      <c r="B21" s="42" t="s">
        <v>32</v>
      </c>
      <c r="C21" s="43" t="s">
        <v>42</v>
      </c>
      <c r="D21" s="44">
        <v>113561300</v>
      </c>
      <c r="E21" s="44">
        <v>91809048.799999997</v>
      </c>
      <c r="F21" s="44">
        <v>21752251.199999999</v>
      </c>
      <c r="G21" s="29"/>
      <c r="H21" s="182">
        <f>D107</f>
        <v>50745073</v>
      </c>
      <c r="I21" s="182">
        <f>E107</f>
        <v>46899681.130000003</v>
      </c>
    </row>
    <row r="22" spans="1:9" ht="90.75" x14ac:dyDescent="0.25">
      <c r="A22" s="41" t="s">
        <v>43</v>
      </c>
      <c r="B22" s="42" t="s">
        <v>32</v>
      </c>
      <c r="C22" s="43" t="s">
        <v>44</v>
      </c>
      <c r="D22" s="44">
        <v>262000</v>
      </c>
      <c r="E22" s="44">
        <v>156680.09</v>
      </c>
      <c r="F22" s="44">
        <v>105319.91</v>
      </c>
      <c r="G22" s="29"/>
    </row>
    <row r="23" spans="1:9" ht="34.5" x14ac:dyDescent="0.25">
      <c r="A23" s="41" t="s">
        <v>45</v>
      </c>
      <c r="B23" s="42" t="s">
        <v>32</v>
      </c>
      <c r="C23" s="43" t="s">
        <v>46</v>
      </c>
      <c r="D23" s="44">
        <v>285500</v>
      </c>
      <c r="E23" s="44">
        <v>95712.27</v>
      </c>
      <c r="F23" s="44">
        <v>189787.73</v>
      </c>
      <c r="G23" s="29"/>
    </row>
    <row r="24" spans="1:9" ht="68.25" x14ac:dyDescent="0.25">
      <c r="A24" s="41" t="s">
        <v>47</v>
      </c>
      <c r="B24" s="42" t="s">
        <v>32</v>
      </c>
      <c r="C24" s="43" t="s">
        <v>48</v>
      </c>
      <c r="D24" s="44">
        <v>23203300</v>
      </c>
      <c r="E24" s="44">
        <v>19524649.780000001</v>
      </c>
      <c r="F24" s="44">
        <v>3678650.22</v>
      </c>
      <c r="G24" s="29"/>
    </row>
    <row r="25" spans="1:9" ht="79.5" x14ac:dyDescent="0.25">
      <c r="A25" s="41" t="s">
        <v>49</v>
      </c>
      <c r="B25" s="42" t="s">
        <v>32</v>
      </c>
      <c r="C25" s="43" t="s">
        <v>50</v>
      </c>
      <c r="D25" s="44">
        <v>26225800</v>
      </c>
      <c r="E25" s="44">
        <v>21143634.989999998</v>
      </c>
      <c r="F25" s="44">
        <v>5082165.01</v>
      </c>
      <c r="G25" s="29"/>
    </row>
    <row r="26" spans="1:9" ht="23.25" x14ac:dyDescent="0.25">
      <c r="A26" s="41" t="s">
        <v>51</v>
      </c>
      <c r="B26" s="42" t="s">
        <v>32</v>
      </c>
      <c r="C26" s="43" t="s">
        <v>52</v>
      </c>
      <c r="D26" s="44">
        <v>4980700</v>
      </c>
      <c r="E26" s="44">
        <v>5747404.1500000004</v>
      </c>
      <c r="F26" s="44" t="s">
        <v>53</v>
      </c>
      <c r="G26" s="29"/>
    </row>
    <row r="27" spans="1:9" ht="23.25" x14ac:dyDescent="0.25">
      <c r="A27" s="41" t="s">
        <v>54</v>
      </c>
      <c r="B27" s="42" t="s">
        <v>32</v>
      </c>
      <c r="C27" s="43" t="s">
        <v>55</v>
      </c>
      <c r="D27" s="44">
        <v>4980700</v>
      </c>
      <c r="E27" s="44">
        <v>5747404.1500000004</v>
      </c>
      <c r="F27" s="44" t="s">
        <v>53</v>
      </c>
      <c r="G27" s="29"/>
    </row>
    <row r="28" spans="1:9" ht="57" x14ac:dyDescent="0.25">
      <c r="A28" s="41" t="s">
        <v>56</v>
      </c>
      <c r="B28" s="42" t="s">
        <v>32</v>
      </c>
      <c r="C28" s="43" t="s">
        <v>57</v>
      </c>
      <c r="D28" s="44">
        <v>2251900</v>
      </c>
      <c r="E28" s="44">
        <v>2881214.16</v>
      </c>
      <c r="F28" s="44" t="s">
        <v>53</v>
      </c>
      <c r="G28" s="29"/>
    </row>
    <row r="29" spans="1:9" ht="90.75" x14ac:dyDescent="0.25">
      <c r="A29" s="41" t="s">
        <v>58</v>
      </c>
      <c r="B29" s="42" t="s">
        <v>32</v>
      </c>
      <c r="C29" s="43" t="s">
        <v>59</v>
      </c>
      <c r="D29" s="44">
        <v>2251900</v>
      </c>
      <c r="E29" s="44">
        <v>2881214.16</v>
      </c>
      <c r="F29" s="44" t="s">
        <v>53</v>
      </c>
      <c r="G29" s="29"/>
    </row>
    <row r="30" spans="1:9" ht="68.25" x14ac:dyDescent="0.25">
      <c r="A30" s="41" t="s">
        <v>60</v>
      </c>
      <c r="B30" s="42" t="s">
        <v>32</v>
      </c>
      <c r="C30" s="43" t="s">
        <v>61</v>
      </c>
      <c r="D30" s="44">
        <v>12500</v>
      </c>
      <c r="E30" s="44">
        <v>15563.02</v>
      </c>
      <c r="F30" s="44" t="s">
        <v>53</v>
      </c>
      <c r="G30" s="29"/>
    </row>
    <row r="31" spans="1:9" ht="102" x14ac:dyDescent="0.25">
      <c r="A31" s="41" t="s">
        <v>62</v>
      </c>
      <c r="B31" s="42" t="s">
        <v>32</v>
      </c>
      <c r="C31" s="43" t="s">
        <v>63</v>
      </c>
      <c r="D31" s="44">
        <v>12500</v>
      </c>
      <c r="E31" s="44">
        <v>15563.02</v>
      </c>
      <c r="F31" s="44" t="s">
        <v>53</v>
      </c>
      <c r="G31" s="29"/>
    </row>
    <row r="32" spans="1:9" ht="57" x14ac:dyDescent="0.25">
      <c r="A32" s="41" t="s">
        <v>64</v>
      </c>
      <c r="B32" s="42" t="s">
        <v>32</v>
      </c>
      <c r="C32" s="43" t="s">
        <v>65</v>
      </c>
      <c r="D32" s="44">
        <v>2998700</v>
      </c>
      <c r="E32" s="44">
        <v>3181185.83</v>
      </c>
      <c r="F32" s="44" t="s">
        <v>53</v>
      </c>
      <c r="G32" s="29"/>
    </row>
    <row r="33" spans="1:7" ht="90.75" x14ac:dyDescent="0.25">
      <c r="A33" s="41" t="s">
        <v>66</v>
      </c>
      <c r="B33" s="42" t="s">
        <v>32</v>
      </c>
      <c r="C33" s="43" t="s">
        <v>67</v>
      </c>
      <c r="D33" s="44">
        <v>2998700</v>
      </c>
      <c r="E33" s="44">
        <v>3181185.83</v>
      </c>
      <c r="F33" s="44" t="s">
        <v>53</v>
      </c>
      <c r="G33" s="29"/>
    </row>
    <row r="34" spans="1:7" ht="57" x14ac:dyDescent="0.25">
      <c r="A34" s="41" t="s">
        <v>68</v>
      </c>
      <c r="B34" s="42" t="s">
        <v>32</v>
      </c>
      <c r="C34" s="43" t="s">
        <v>69</v>
      </c>
      <c r="D34" s="44">
        <v>-282400</v>
      </c>
      <c r="E34" s="44">
        <v>-330558.86</v>
      </c>
      <c r="F34" s="44" t="s">
        <v>53</v>
      </c>
      <c r="G34" s="29"/>
    </row>
    <row r="35" spans="1:7" ht="90.75" x14ac:dyDescent="0.25">
      <c r="A35" s="41" t="s">
        <v>70</v>
      </c>
      <c r="B35" s="42" t="s">
        <v>32</v>
      </c>
      <c r="C35" s="43" t="s">
        <v>71</v>
      </c>
      <c r="D35" s="44">
        <v>-282400</v>
      </c>
      <c r="E35" s="44">
        <v>-330558.86</v>
      </c>
      <c r="F35" s="44" t="s">
        <v>53</v>
      </c>
      <c r="G35" s="29"/>
    </row>
    <row r="36" spans="1:7" x14ac:dyDescent="0.25">
      <c r="A36" s="41" t="s">
        <v>72</v>
      </c>
      <c r="B36" s="42" t="s">
        <v>32</v>
      </c>
      <c r="C36" s="43" t="s">
        <v>73</v>
      </c>
      <c r="D36" s="44">
        <v>13605000</v>
      </c>
      <c r="E36" s="44">
        <v>13770591.130000001</v>
      </c>
      <c r="F36" s="44">
        <v>590023.03</v>
      </c>
      <c r="G36" s="29"/>
    </row>
    <row r="37" spans="1:7" x14ac:dyDescent="0.25">
      <c r="A37" s="41" t="s">
        <v>74</v>
      </c>
      <c r="B37" s="42" t="s">
        <v>32</v>
      </c>
      <c r="C37" s="43" t="s">
        <v>75</v>
      </c>
      <c r="D37" s="44">
        <v>2865000</v>
      </c>
      <c r="E37" s="44">
        <v>3559694.23</v>
      </c>
      <c r="F37" s="44" t="s">
        <v>53</v>
      </c>
      <c r="G37" s="29"/>
    </row>
    <row r="38" spans="1:7" ht="34.5" x14ac:dyDescent="0.25">
      <c r="A38" s="41" t="s">
        <v>76</v>
      </c>
      <c r="B38" s="42" t="s">
        <v>32</v>
      </c>
      <c r="C38" s="43" t="s">
        <v>77</v>
      </c>
      <c r="D38" s="44">
        <v>2865000</v>
      </c>
      <c r="E38" s="44">
        <v>3559694.23</v>
      </c>
      <c r="F38" s="44" t="s">
        <v>53</v>
      </c>
      <c r="G38" s="29"/>
    </row>
    <row r="39" spans="1:7" x14ac:dyDescent="0.25">
      <c r="A39" s="41" t="s">
        <v>78</v>
      </c>
      <c r="B39" s="42" t="s">
        <v>32</v>
      </c>
      <c r="C39" s="43" t="s">
        <v>79</v>
      </c>
      <c r="D39" s="44">
        <v>10740000</v>
      </c>
      <c r="E39" s="44">
        <v>10210896.9</v>
      </c>
      <c r="F39" s="44">
        <v>590023.03</v>
      </c>
      <c r="G39" s="29"/>
    </row>
    <row r="40" spans="1:7" x14ac:dyDescent="0.25">
      <c r="A40" s="41" t="s">
        <v>80</v>
      </c>
      <c r="B40" s="42" t="s">
        <v>32</v>
      </c>
      <c r="C40" s="43" t="s">
        <v>81</v>
      </c>
      <c r="D40" s="44">
        <v>8402000</v>
      </c>
      <c r="E40" s="44">
        <v>7811976.9699999997</v>
      </c>
      <c r="F40" s="44">
        <v>590023.03</v>
      </c>
      <c r="G40" s="29"/>
    </row>
    <row r="41" spans="1:7" ht="23.25" x14ac:dyDescent="0.25">
      <c r="A41" s="41" t="s">
        <v>82</v>
      </c>
      <c r="B41" s="42" t="s">
        <v>32</v>
      </c>
      <c r="C41" s="43" t="s">
        <v>83</v>
      </c>
      <c r="D41" s="44">
        <v>8402000</v>
      </c>
      <c r="E41" s="44">
        <v>7811976.9699999997</v>
      </c>
      <c r="F41" s="44">
        <v>590023.03</v>
      </c>
      <c r="G41" s="29"/>
    </row>
    <row r="42" spans="1:7" x14ac:dyDescent="0.25">
      <c r="A42" s="41" t="s">
        <v>84</v>
      </c>
      <c r="B42" s="42" t="s">
        <v>32</v>
      </c>
      <c r="C42" s="43" t="s">
        <v>85</v>
      </c>
      <c r="D42" s="44">
        <v>2338000</v>
      </c>
      <c r="E42" s="44">
        <v>2398919.9300000002</v>
      </c>
      <c r="F42" s="44" t="s">
        <v>53</v>
      </c>
      <c r="G42" s="29"/>
    </row>
    <row r="43" spans="1:7" ht="23.25" x14ac:dyDescent="0.25">
      <c r="A43" s="41" t="s">
        <v>86</v>
      </c>
      <c r="B43" s="42" t="s">
        <v>32</v>
      </c>
      <c r="C43" s="43" t="s">
        <v>87</v>
      </c>
      <c r="D43" s="44">
        <v>2338000</v>
      </c>
      <c r="E43" s="44">
        <v>2398919.9300000002</v>
      </c>
      <c r="F43" s="44" t="s">
        <v>53</v>
      </c>
      <c r="G43" s="29"/>
    </row>
    <row r="44" spans="1:7" x14ac:dyDescent="0.25">
      <c r="A44" s="41" t="s">
        <v>88</v>
      </c>
      <c r="B44" s="42" t="s">
        <v>32</v>
      </c>
      <c r="C44" s="43" t="s">
        <v>89</v>
      </c>
      <c r="D44" s="44">
        <v>302400</v>
      </c>
      <c r="E44" s="44">
        <v>196842.16</v>
      </c>
      <c r="F44" s="44">
        <v>105557.84</v>
      </c>
      <c r="G44" s="29"/>
    </row>
    <row r="45" spans="1:7" ht="34.5" x14ac:dyDescent="0.25">
      <c r="A45" s="41" t="s">
        <v>90</v>
      </c>
      <c r="B45" s="42" t="s">
        <v>32</v>
      </c>
      <c r="C45" s="43" t="s">
        <v>91</v>
      </c>
      <c r="D45" s="44">
        <v>302400</v>
      </c>
      <c r="E45" s="44">
        <v>196842.16</v>
      </c>
      <c r="F45" s="44">
        <v>105557.84</v>
      </c>
      <c r="G45" s="29"/>
    </row>
    <row r="46" spans="1:7" ht="45.75" x14ac:dyDescent="0.25">
      <c r="A46" s="41" t="s">
        <v>92</v>
      </c>
      <c r="B46" s="42" t="s">
        <v>32</v>
      </c>
      <c r="C46" s="43" t="s">
        <v>93</v>
      </c>
      <c r="D46" s="44">
        <v>302400</v>
      </c>
      <c r="E46" s="44">
        <v>196842.16</v>
      </c>
      <c r="F46" s="44">
        <v>105557.84</v>
      </c>
      <c r="G46" s="29"/>
    </row>
    <row r="47" spans="1:7" ht="68.25" x14ac:dyDescent="0.25">
      <c r="A47" s="41" t="s">
        <v>94</v>
      </c>
      <c r="B47" s="42" t="s">
        <v>32</v>
      </c>
      <c r="C47" s="43" t="s">
        <v>95</v>
      </c>
      <c r="D47" s="44">
        <v>302400</v>
      </c>
      <c r="E47" s="44">
        <v>196842.16</v>
      </c>
      <c r="F47" s="44">
        <v>105557.84</v>
      </c>
      <c r="G47" s="29"/>
    </row>
    <row r="48" spans="1:7" ht="34.5" x14ac:dyDescent="0.25">
      <c r="A48" s="41" t="s">
        <v>96</v>
      </c>
      <c r="B48" s="42" t="s">
        <v>32</v>
      </c>
      <c r="C48" s="43" t="s">
        <v>97</v>
      </c>
      <c r="D48" s="44">
        <v>18285300</v>
      </c>
      <c r="E48" s="44">
        <v>18199079.57</v>
      </c>
      <c r="F48" s="44">
        <v>963477.66</v>
      </c>
      <c r="G48" s="29"/>
    </row>
    <row r="49" spans="1:7" ht="68.25" x14ac:dyDescent="0.25">
      <c r="A49" s="41" t="s">
        <v>98</v>
      </c>
      <c r="B49" s="42" t="s">
        <v>32</v>
      </c>
      <c r="C49" s="43" t="s">
        <v>99</v>
      </c>
      <c r="D49" s="44">
        <v>18285300</v>
      </c>
      <c r="E49" s="44">
        <v>18199079.57</v>
      </c>
      <c r="F49" s="44">
        <v>963477.66</v>
      </c>
      <c r="G49" s="29"/>
    </row>
    <row r="50" spans="1:7" ht="57" x14ac:dyDescent="0.25">
      <c r="A50" s="41" t="s">
        <v>100</v>
      </c>
      <c r="B50" s="42" t="s">
        <v>32</v>
      </c>
      <c r="C50" s="43" t="s">
        <v>101</v>
      </c>
      <c r="D50" s="44">
        <v>3987000</v>
      </c>
      <c r="E50" s="44">
        <v>4511841.6100000003</v>
      </c>
      <c r="F50" s="44" t="s">
        <v>53</v>
      </c>
      <c r="G50" s="29"/>
    </row>
    <row r="51" spans="1:7" ht="68.25" x14ac:dyDescent="0.25">
      <c r="A51" s="41" t="s">
        <v>102</v>
      </c>
      <c r="B51" s="42" t="s">
        <v>32</v>
      </c>
      <c r="C51" s="43" t="s">
        <v>103</v>
      </c>
      <c r="D51" s="44">
        <v>3987000</v>
      </c>
      <c r="E51" s="44">
        <v>4511841.6100000003</v>
      </c>
      <c r="F51" s="44" t="s">
        <v>53</v>
      </c>
      <c r="G51" s="29"/>
    </row>
    <row r="52" spans="1:7" ht="57" x14ac:dyDescent="0.25">
      <c r="A52" s="41" t="s">
        <v>104</v>
      </c>
      <c r="B52" s="42" t="s">
        <v>32</v>
      </c>
      <c r="C52" s="43" t="s">
        <v>105</v>
      </c>
      <c r="D52" s="44">
        <v>4789900</v>
      </c>
      <c r="E52" s="44">
        <v>5142315.62</v>
      </c>
      <c r="F52" s="44" t="s">
        <v>53</v>
      </c>
      <c r="G52" s="29"/>
    </row>
    <row r="53" spans="1:7" ht="57" x14ac:dyDescent="0.25">
      <c r="A53" s="41" t="s">
        <v>106</v>
      </c>
      <c r="B53" s="42" t="s">
        <v>32</v>
      </c>
      <c r="C53" s="43" t="s">
        <v>107</v>
      </c>
      <c r="D53" s="44">
        <v>4789900</v>
      </c>
      <c r="E53" s="44">
        <v>5142315.62</v>
      </c>
      <c r="F53" s="44" t="s">
        <v>53</v>
      </c>
      <c r="G53" s="29"/>
    </row>
    <row r="54" spans="1:7" ht="68.25" x14ac:dyDescent="0.25">
      <c r="A54" s="41" t="s">
        <v>108</v>
      </c>
      <c r="B54" s="42" t="s">
        <v>32</v>
      </c>
      <c r="C54" s="43" t="s">
        <v>109</v>
      </c>
      <c r="D54" s="44">
        <v>2515569.4</v>
      </c>
      <c r="E54" s="44">
        <v>2487992.17</v>
      </c>
      <c r="F54" s="44">
        <v>27577.23</v>
      </c>
      <c r="G54" s="29"/>
    </row>
    <row r="55" spans="1:7" ht="57" x14ac:dyDescent="0.25">
      <c r="A55" s="41" t="s">
        <v>110</v>
      </c>
      <c r="B55" s="42" t="s">
        <v>32</v>
      </c>
      <c r="C55" s="43" t="s">
        <v>111</v>
      </c>
      <c r="D55" s="44">
        <v>2515569.4</v>
      </c>
      <c r="E55" s="44">
        <v>2487992.17</v>
      </c>
      <c r="F55" s="44">
        <v>27577.23</v>
      </c>
      <c r="G55" s="29"/>
    </row>
    <row r="56" spans="1:7" ht="34.5" x14ac:dyDescent="0.25">
      <c r="A56" s="41" t="s">
        <v>112</v>
      </c>
      <c r="B56" s="42" t="s">
        <v>32</v>
      </c>
      <c r="C56" s="43" t="s">
        <v>113</v>
      </c>
      <c r="D56" s="44">
        <v>6992830.5999999996</v>
      </c>
      <c r="E56" s="44">
        <v>6056930.1699999999</v>
      </c>
      <c r="F56" s="44">
        <v>935900.43</v>
      </c>
      <c r="G56" s="29"/>
    </row>
    <row r="57" spans="1:7" ht="34.5" x14ac:dyDescent="0.25">
      <c r="A57" s="41" t="s">
        <v>114</v>
      </c>
      <c r="B57" s="42" t="s">
        <v>32</v>
      </c>
      <c r="C57" s="43" t="s">
        <v>115</v>
      </c>
      <c r="D57" s="44">
        <v>6992830.5999999996</v>
      </c>
      <c r="E57" s="44">
        <v>6056930.1699999999</v>
      </c>
      <c r="F57" s="44">
        <v>935900.43</v>
      </c>
      <c r="G57" s="29"/>
    </row>
    <row r="58" spans="1:7" ht="23.25" x14ac:dyDescent="0.25">
      <c r="A58" s="41" t="s">
        <v>116</v>
      </c>
      <c r="B58" s="42" t="s">
        <v>32</v>
      </c>
      <c r="C58" s="43" t="s">
        <v>117</v>
      </c>
      <c r="D58" s="44">
        <v>125000</v>
      </c>
      <c r="E58" s="44">
        <v>136540</v>
      </c>
      <c r="F58" s="44">
        <v>75000</v>
      </c>
      <c r="G58" s="29"/>
    </row>
    <row r="59" spans="1:7" x14ac:dyDescent="0.25">
      <c r="A59" s="41" t="s">
        <v>118</v>
      </c>
      <c r="B59" s="42" t="s">
        <v>32</v>
      </c>
      <c r="C59" s="43" t="s">
        <v>119</v>
      </c>
      <c r="D59" s="44">
        <v>50000</v>
      </c>
      <c r="E59" s="44">
        <v>136540</v>
      </c>
      <c r="F59" s="44" t="s">
        <v>53</v>
      </c>
      <c r="G59" s="29"/>
    </row>
    <row r="60" spans="1:7" x14ac:dyDescent="0.25">
      <c r="A60" s="41" t="s">
        <v>120</v>
      </c>
      <c r="B60" s="42" t="s">
        <v>32</v>
      </c>
      <c r="C60" s="43" t="s">
        <v>121</v>
      </c>
      <c r="D60" s="44">
        <v>50000</v>
      </c>
      <c r="E60" s="44">
        <v>136540</v>
      </c>
      <c r="F60" s="44" t="s">
        <v>53</v>
      </c>
      <c r="G60" s="29"/>
    </row>
    <row r="61" spans="1:7" ht="23.25" x14ac:dyDescent="0.25">
      <c r="A61" s="41" t="s">
        <v>122</v>
      </c>
      <c r="B61" s="42" t="s">
        <v>32</v>
      </c>
      <c r="C61" s="43" t="s">
        <v>123</v>
      </c>
      <c r="D61" s="44">
        <v>50000</v>
      </c>
      <c r="E61" s="44">
        <v>136540</v>
      </c>
      <c r="F61" s="44" t="s">
        <v>53</v>
      </c>
      <c r="G61" s="29"/>
    </row>
    <row r="62" spans="1:7" x14ac:dyDescent="0.25">
      <c r="A62" s="41" t="s">
        <v>124</v>
      </c>
      <c r="B62" s="42" t="s">
        <v>32</v>
      </c>
      <c r="C62" s="43" t="s">
        <v>125</v>
      </c>
      <c r="D62" s="44">
        <v>75000</v>
      </c>
      <c r="E62" s="44" t="s">
        <v>53</v>
      </c>
      <c r="F62" s="44">
        <v>75000</v>
      </c>
      <c r="G62" s="29"/>
    </row>
    <row r="63" spans="1:7" x14ac:dyDescent="0.25">
      <c r="A63" s="41" t="s">
        <v>126</v>
      </c>
      <c r="B63" s="42" t="s">
        <v>32</v>
      </c>
      <c r="C63" s="43" t="s">
        <v>127</v>
      </c>
      <c r="D63" s="44">
        <v>75000</v>
      </c>
      <c r="E63" s="44" t="s">
        <v>53</v>
      </c>
      <c r="F63" s="44">
        <v>75000</v>
      </c>
      <c r="G63" s="29"/>
    </row>
    <row r="64" spans="1:7" ht="23.25" x14ac:dyDescent="0.25">
      <c r="A64" s="41" t="s">
        <v>128</v>
      </c>
      <c r="B64" s="42" t="s">
        <v>32</v>
      </c>
      <c r="C64" s="43" t="s">
        <v>129</v>
      </c>
      <c r="D64" s="44">
        <v>75000</v>
      </c>
      <c r="E64" s="44" t="s">
        <v>53</v>
      </c>
      <c r="F64" s="44">
        <v>75000</v>
      </c>
      <c r="G64" s="29"/>
    </row>
    <row r="65" spans="1:7" ht="23.25" x14ac:dyDescent="0.25">
      <c r="A65" s="41" t="s">
        <v>130</v>
      </c>
      <c r="B65" s="42" t="s">
        <v>32</v>
      </c>
      <c r="C65" s="43" t="s">
        <v>131</v>
      </c>
      <c r="D65" s="44">
        <v>1385899</v>
      </c>
      <c r="E65" s="44">
        <v>1543548.14</v>
      </c>
      <c r="F65" s="44" t="s">
        <v>53</v>
      </c>
      <c r="G65" s="29"/>
    </row>
    <row r="66" spans="1:7" ht="68.25" x14ac:dyDescent="0.25">
      <c r="A66" s="41" t="s">
        <v>132</v>
      </c>
      <c r="B66" s="42" t="s">
        <v>32</v>
      </c>
      <c r="C66" s="43" t="s">
        <v>133</v>
      </c>
      <c r="D66" s="44">
        <v>429000</v>
      </c>
      <c r="E66" s="44">
        <v>483098.59</v>
      </c>
      <c r="F66" s="44" t="s">
        <v>53</v>
      </c>
      <c r="G66" s="29"/>
    </row>
    <row r="67" spans="1:7" ht="79.5" x14ac:dyDescent="0.25">
      <c r="A67" s="41" t="s">
        <v>134</v>
      </c>
      <c r="B67" s="42" t="s">
        <v>32</v>
      </c>
      <c r="C67" s="43" t="s">
        <v>135</v>
      </c>
      <c r="D67" s="44">
        <v>429000</v>
      </c>
      <c r="E67" s="44">
        <v>483098.59</v>
      </c>
      <c r="F67" s="44" t="s">
        <v>53</v>
      </c>
      <c r="G67" s="29"/>
    </row>
    <row r="68" spans="1:7" ht="68.25" x14ac:dyDescent="0.25">
      <c r="A68" s="41" t="s">
        <v>136</v>
      </c>
      <c r="B68" s="42" t="s">
        <v>32</v>
      </c>
      <c r="C68" s="43" t="s">
        <v>137</v>
      </c>
      <c r="D68" s="44">
        <v>429000</v>
      </c>
      <c r="E68" s="44">
        <v>483098.59</v>
      </c>
      <c r="F68" s="44" t="s">
        <v>53</v>
      </c>
      <c r="G68" s="29"/>
    </row>
    <row r="69" spans="1:7" ht="23.25" x14ac:dyDescent="0.25">
      <c r="A69" s="41" t="s">
        <v>138</v>
      </c>
      <c r="B69" s="42" t="s">
        <v>32</v>
      </c>
      <c r="C69" s="43" t="s">
        <v>139</v>
      </c>
      <c r="D69" s="44">
        <v>956899</v>
      </c>
      <c r="E69" s="44">
        <v>1060449.55</v>
      </c>
      <c r="F69" s="44" t="s">
        <v>53</v>
      </c>
      <c r="G69" s="29"/>
    </row>
    <row r="70" spans="1:7" ht="23.25" x14ac:dyDescent="0.25">
      <c r="A70" s="41" t="s">
        <v>140</v>
      </c>
      <c r="B70" s="42" t="s">
        <v>32</v>
      </c>
      <c r="C70" s="43" t="s">
        <v>141</v>
      </c>
      <c r="D70" s="44">
        <v>789899</v>
      </c>
      <c r="E70" s="44">
        <v>893449.55</v>
      </c>
      <c r="F70" s="44" t="s">
        <v>53</v>
      </c>
      <c r="G70" s="29"/>
    </row>
    <row r="71" spans="1:7" ht="34.5" x14ac:dyDescent="0.25">
      <c r="A71" s="41" t="s">
        <v>142</v>
      </c>
      <c r="B71" s="42" t="s">
        <v>32</v>
      </c>
      <c r="C71" s="43" t="s">
        <v>143</v>
      </c>
      <c r="D71" s="44">
        <v>789899</v>
      </c>
      <c r="E71" s="44">
        <v>893449.55</v>
      </c>
      <c r="F71" s="44" t="s">
        <v>53</v>
      </c>
      <c r="G71" s="29"/>
    </row>
    <row r="72" spans="1:7" ht="34.5" x14ac:dyDescent="0.25">
      <c r="A72" s="41" t="s">
        <v>144</v>
      </c>
      <c r="B72" s="42" t="s">
        <v>32</v>
      </c>
      <c r="C72" s="43" t="s">
        <v>145</v>
      </c>
      <c r="D72" s="44">
        <v>167000</v>
      </c>
      <c r="E72" s="44">
        <v>167000</v>
      </c>
      <c r="F72" s="44" t="s">
        <v>53</v>
      </c>
      <c r="G72" s="29"/>
    </row>
    <row r="73" spans="1:7" ht="45.75" x14ac:dyDescent="0.25">
      <c r="A73" s="41" t="s">
        <v>146</v>
      </c>
      <c r="B73" s="42" t="s">
        <v>32</v>
      </c>
      <c r="C73" s="43" t="s">
        <v>147</v>
      </c>
      <c r="D73" s="44">
        <v>167000</v>
      </c>
      <c r="E73" s="44">
        <v>167000</v>
      </c>
      <c r="F73" s="44" t="s">
        <v>53</v>
      </c>
      <c r="G73" s="29"/>
    </row>
    <row r="74" spans="1:7" x14ac:dyDescent="0.25">
      <c r="A74" s="41" t="s">
        <v>148</v>
      </c>
      <c r="B74" s="42" t="s">
        <v>32</v>
      </c>
      <c r="C74" s="43" t="s">
        <v>149</v>
      </c>
      <c r="D74" s="44">
        <v>822054.43</v>
      </c>
      <c r="E74" s="44">
        <v>715807.64</v>
      </c>
      <c r="F74" s="44">
        <v>107725.09</v>
      </c>
      <c r="G74" s="29"/>
    </row>
    <row r="75" spans="1:7" ht="34.5" x14ac:dyDescent="0.25">
      <c r="A75" s="41" t="s">
        <v>150</v>
      </c>
      <c r="B75" s="42" t="s">
        <v>32</v>
      </c>
      <c r="C75" s="43" t="s">
        <v>151</v>
      </c>
      <c r="D75" s="44">
        <v>20000</v>
      </c>
      <c r="E75" s="44">
        <v>20000</v>
      </c>
      <c r="F75" s="44" t="s">
        <v>53</v>
      </c>
      <c r="G75" s="29"/>
    </row>
    <row r="76" spans="1:7" ht="57" x14ac:dyDescent="0.25">
      <c r="A76" s="41" t="s">
        <v>152</v>
      </c>
      <c r="B76" s="42" t="s">
        <v>32</v>
      </c>
      <c r="C76" s="43" t="s">
        <v>153</v>
      </c>
      <c r="D76" s="44">
        <v>20000</v>
      </c>
      <c r="E76" s="44">
        <v>20000</v>
      </c>
      <c r="F76" s="44" t="s">
        <v>53</v>
      </c>
      <c r="G76" s="29"/>
    </row>
    <row r="77" spans="1:7" ht="169.5" x14ac:dyDescent="0.25">
      <c r="A77" s="41" t="s">
        <v>154</v>
      </c>
      <c r="B77" s="42" t="s">
        <v>32</v>
      </c>
      <c r="C77" s="43" t="s">
        <v>155</v>
      </c>
      <c r="D77" s="44">
        <v>20000</v>
      </c>
      <c r="E77" s="44">
        <v>20000</v>
      </c>
      <c r="F77" s="44" t="s">
        <v>53</v>
      </c>
      <c r="G77" s="29"/>
    </row>
    <row r="78" spans="1:7" ht="34.5" x14ac:dyDescent="0.25">
      <c r="A78" s="41" t="s">
        <v>156</v>
      </c>
      <c r="B78" s="42" t="s">
        <v>32</v>
      </c>
      <c r="C78" s="43" t="s">
        <v>157</v>
      </c>
      <c r="D78" s="44">
        <v>22000</v>
      </c>
      <c r="E78" s="44">
        <v>22000</v>
      </c>
      <c r="F78" s="44" t="s">
        <v>53</v>
      </c>
      <c r="G78" s="29"/>
    </row>
    <row r="79" spans="1:7" ht="45.75" x14ac:dyDescent="0.25">
      <c r="A79" s="41" t="s">
        <v>158</v>
      </c>
      <c r="B79" s="42" t="s">
        <v>32</v>
      </c>
      <c r="C79" s="43" t="s">
        <v>159</v>
      </c>
      <c r="D79" s="44">
        <v>22000</v>
      </c>
      <c r="E79" s="44">
        <v>22000</v>
      </c>
      <c r="F79" s="44" t="s">
        <v>53</v>
      </c>
      <c r="G79" s="29"/>
    </row>
    <row r="80" spans="1:7" ht="90.75" x14ac:dyDescent="0.25">
      <c r="A80" s="41" t="s">
        <v>160</v>
      </c>
      <c r="B80" s="42" t="s">
        <v>32</v>
      </c>
      <c r="C80" s="43" t="s">
        <v>161</v>
      </c>
      <c r="D80" s="44">
        <v>330859.53000000003</v>
      </c>
      <c r="E80" s="44">
        <v>286144.65000000002</v>
      </c>
      <c r="F80" s="44">
        <v>44714.879999999997</v>
      </c>
      <c r="G80" s="29"/>
    </row>
    <row r="81" spans="1:7" ht="45.75" x14ac:dyDescent="0.25">
      <c r="A81" s="41" t="s">
        <v>162</v>
      </c>
      <c r="B81" s="42" t="s">
        <v>32</v>
      </c>
      <c r="C81" s="43" t="s">
        <v>163</v>
      </c>
      <c r="D81" s="44">
        <v>163239.26999999999</v>
      </c>
      <c r="E81" s="44">
        <v>163239.26999999999</v>
      </c>
      <c r="F81" s="44" t="s">
        <v>53</v>
      </c>
      <c r="G81" s="29"/>
    </row>
    <row r="82" spans="1:7" ht="57" x14ac:dyDescent="0.25">
      <c r="A82" s="41" t="s">
        <v>164</v>
      </c>
      <c r="B82" s="42" t="s">
        <v>32</v>
      </c>
      <c r="C82" s="43" t="s">
        <v>165</v>
      </c>
      <c r="D82" s="44">
        <v>163239.26999999999</v>
      </c>
      <c r="E82" s="44">
        <v>163239.26999999999</v>
      </c>
      <c r="F82" s="44" t="s">
        <v>53</v>
      </c>
      <c r="G82" s="29"/>
    </row>
    <row r="83" spans="1:7" ht="68.25" x14ac:dyDescent="0.25">
      <c r="A83" s="41" t="s">
        <v>166</v>
      </c>
      <c r="B83" s="42" t="s">
        <v>32</v>
      </c>
      <c r="C83" s="43" t="s">
        <v>167</v>
      </c>
      <c r="D83" s="44">
        <v>167620.26</v>
      </c>
      <c r="E83" s="44">
        <v>122905.38</v>
      </c>
      <c r="F83" s="44">
        <v>44714.879999999997</v>
      </c>
      <c r="G83" s="29"/>
    </row>
    <row r="84" spans="1:7" ht="57" x14ac:dyDescent="0.25">
      <c r="A84" s="41" t="s">
        <v>168</v>
      </c>
      <c r="B84" s="42" t="s">
        <v>32</v>
      </c>
      <c r="C84" s="43" t="s">
        <v>169</v>
      </c>
      <c r="D84" s="44">
        <v>167620.26</v>
      </c>
      <c r="E84" s="44">
        <v>122905.38</v>
      </c>
      <c r="F84" s="44">
        <v>44714.879999999997</v>
      </c>
      <c r="G84" s="29"/>
    </row>
    <row r="85" spans="1:7" ht="23.25" x14ac:dyDescent="0.25">
      <c r="A85" s="41" t="s">
        <v>170</v>
      </c>
      <c r="B85" s="42" t="s">
        <v>32</v>
      </c>
      <c r="C85" s="43" t="s">
        <v>171</v>
      </c>
      <c r="D85" s="44">
        <v>29194.9</v>
      </c>
      <c r="E85" s="44">
        <v>30672.93</v>
      </c>
      <c r="F85" s="44">
        <v>0.27</v>
      </c>
      <c r="G85" s="29"/>
    </row>
    <row r="86" spans="1:7" ht="68.25" x14ac:dyDescent="0.25">
      <c r="A86" s="41" t="s">
        <v>172</v>
      </c>
      <c r="B86" s="42" t="s">
        <v>32</v>
      </c>
      <c r="C86" s="43" t="s">
        <v>173</v>
      </c>
      <c r="D86" s="44">
        <v>28662.6</v>
      </c>
      <c r="E86" s="44">
        <v>30140.9</v>
      </c>
      <c r="F86" s="44" t="s">
        <v>53</v>
      </c>
      <c r="G86" s="29"/>
    </row>
    <row r="87" spans="1:7" ht="45.75" x14ac:dyDescent="0.25">
      <c r="A87" s="41" t="s">
        <v>174</v>
      </c>
      <c r="B87" s="42" t="s">
        <v>32</v>
      </c>
      <c r="C87" s="43" t="s">
        <v>175</v>
      </c>
      <c r="D87" s="44">
        <v>28662.6</v>
      </c>
      <c r="E87" s="44">
        <v>30140.9</v>
      </c>
      <c r="F87" s="44" t="s">
        <v>53</v>
      </c>
      <c r="G87" s="29"/>
    </row>
    <row r="88" spans="1:7" ht="57" x14ac:dyDescent="0.25">
      <c r="A88" s="41" t="s">
        <v>176</v>
      </c>
      <c r="B88" s="42" t="s">
        <v>32</v>
      </c>
      <c r="C88" s="43" t="s">
        <v>177</v>
      </c>
      <c r="D88" s="44">
        <v>532.29999999999995</v>
      </c>
      <c r="E88" s="44">
        <v>532.03</v>
      </c>
      <c r="F88" s="44">
        <v>0.27</v>
      </c>
      <c r="G88" s="29"/>
    </row>
    <row r="89" spans="1:7" ht="57" x14ac:dyDescent="0.25">
      <c r="A89" s="41" t="s">
        <v>178</v>
      </c>
      <c r="B89" s="42" t="s">
        <v>32</v>
      </c>
      <c r="C89" s="43" t="s">
        <v>179</v>
      </c>
      <c r="D89" s="44">
        <v>532.29999999999995</v>
      </c>
      <c r="E89" s="44">
        <v>532.03</v>
      </c>
      <c r="F89" s="44">
        <v>0.27</v>
      </c>
      <c r="G89" s="29"/>
    </row>
    <row r="90" spans="1:7" ht="113.25" x14ac:dyDescent="0.25">
      <c r="A90" s="41" t="s">
        <v>180</v>
      </c>
      <c r="B90" s="42" t="s">
        <v>32</v>
      </c>
      <c r="C90" s="43" t="s">
        <v>181</v>
      </c>
      <c r="D90" s="44">
        <v>532.29999999999995</v>
      </c>
      <c r="E90" s="44">
        <v>532.03</v>
      </c>
      <c r="F90" s="44">
        <v>0.27</v>
      </c>
      <c r="G90" s="29"/>
    </row>
    <row r="91" spans="1:7" x14ac:dyDescent="0.25">
      <c r="A91" s="41" t="s">
        <v>182</v>
      </c>
      <c r="B91" s="42" t="s">
        <v>32</v>
      </c>
      <c r="C91" s="43" t="s">
        <v>183</v>
      </c>
      <c r="D91" s="44">
        <v>420000</v>
      </c>
      <c r="E91" s="44">
        <v>356990.06</v>
      </c>
      <c r="F91" s="44">
        <v>63009.94</v>
      </c>
      <c r="G91" s="29"/>
    </row>
    <row r="92" spans="1:7" ht="23.25" x14ac:dyDescent="0.25">
      <c r="A92" s="41" t="s">
        <v>184</v>
      </c>
      <c r="B92" s="42" t="s">
        <v>32</v>
      </c>
      <c r="C92" s="43" t="s">
        <v>185</v>
      </c>
      <c r="D92" s="44">
        <v>420000</v>
      </c>
      <c r="E92" s="44">
        <v>356990.06</v>
      </c>
      <c r="F92" s="44">
        <v>63009.94</v>
      </c>
      <c r="G92" s="29"/>
    </row>
    <row r="93" spans="1:7" ht="45.75" x14ac:dyDescent="0.25">
      <c r="A93" s="41" t="s">
        <v>186</v>
      </c>
      <c r="B93" s="42" t="s">
        <v>32</v>
      </c>
      <c r="C93" s="43" t="s">
        <v>187</v>
      </c>
      <c r="D93" s="44">
        <v>420000</v>
      </c>
      <c r="E93" s="44">
        <v>356990.06</v>
      </c>
      <c r="F93" s="44">
        <v>63009.94</v>
      </c>
      <c r="G93" s="29"/>
    </row>
    <row r="94" spans="1:7" x14ac:dyDescent="0.25">
      <c r="A94" s="41" t="s">
        <v>188</v>
      </c>
      <c r="B94" s="42" t="s">
        <v>32</v>
      </c>
      <c r="C94" s="43" t="s">
        <v>189</v>
      </c>
      <c r="D94" s="44">
        <v>17869583.280000001</v>
      </c>
      <c r="E94" s="44">
        <v>17869583.280000001</v>
      </c>
      <c r="F94" s="44" t="s">
        <v>53</v>
      </c>
      <c r="G94" s="29"/>
    </row>
    <row r="95" spans="1:7" ht="23.25" x14ac:dyDescent="0.25">
      <c r="A95" s="41" t="s">
        <v>190</v>
      </c>
      <c r="B95" s="42" t="s">
        <v>32</v>
      </c>
      <c r="C95" s="43" t="s">
        <v>191</v>
      </c>
      <c r="D95" s="44">
        <v>15615700</v>
      </c>
      <c r="E95" s="44">
        <v>15615700</v>
      </c>
      <c r="F95" s="44" t="s">
        <v>53</v>
      </c>
      <c r="G95" s="29"/>
    </row>
    <row r="96" spans="1:7" ht="23.25" x14ac:dyDescent="0.25">
      <c r="A96" s="41" t="s">
        <v>192</v>
      </c>
      <c r="B96" s="42" t="s">
        <v>32</v>
      </c>
      <c r="C96" s="43" t="s">
        <v>193</v>
      </c>
      <c r="D96" s="44">
        <v>15615700</v>
      </c>
      <c r="E96" s="44">
        <v>15615700</v>
      </c>
      <c r="F96" s="44" t="s">
        <v>53</v>
      </c>
      <c r="G96" s="29"/>
    </row>
    <row r="97" spans="1:7" ht="45.75" x14ac:dyDescent="0.25">
      <c r="A97" s="41" t="s">
        <v>194</v>
      </c>
      <c r="B97" s="42" t="s">
        <v>32</v>
      </c>
      <c r="C97" s="43" t="s">
        <v>195</v>
      </c>
      <c r="D97" s="44">
        <v>15615700</v>
      </c>
      <c r="E97" s="44">
        <v>15615700</v>
      </c>
      <c r="F97" s="44" t="s">
        <v>53</v>
      </c>
      <c r="G97" s="29"/>
    </row>
    <row r="98" spans="1:7" ht="45.75" x14ac:dyDescent="0.25">
      <c r="A98" s="41" t="s">
        <v>196</v>
      </c>
      <c r="B98" s="42" t="s">
        <v>32</v>
      </c>
      <c r="C98" s="43" t="s">
        <v>197</v>
      </c>
      <c r="D98" s="44">
        <v>15615700</v>
      </c>
      <c r="E98" s="44">
        <v>15615700</v>
      </c>
      <c r="F98" s="44" t="s">
        <v>53</v>
      </c>
      <c r="G98" s="29"/>
    </row>
    <row r="99" spans="1:7" ht="23.25" x14ac:dyDescent="0.25">
      <c r="A99" s="41" t="s">
        <v>198</v>
      </c>
      <c r="B99" s="42" t="s">
        <v>32</v>
      </c>
      <c r="C99" s="43" t="s">
        <v>199</v>
      </c>
      <c r="D99" s="44">
        <v>-537738.89</v>
      </c>
      <c r="E99" s="44">
        <v>-537738.89</v>
      </c>
      <c r="F99" s="44" t="s">
        <v>53</v>
      </c>
      <c r="G99" s="29"/>
    </row>
    <row r="100" spans="1:7" ht="34.5" x14ac:dyDescent="0.25">
      <c r="A100" s="41" t="s">
        <v>200</v>
      </c>
      <c r="B100" s="42" t="s">
        <v>32</v>
      </c>
      <c r="C100" s="43" t="s">
        <v>201</v>
      </c>
      <c r="D100" s="44">
        <v>-537738.89</v>
      </c>
      <c r="E100" s="44">
        <v>-537738.89</v>
      </c>
      <c r="F100" s="44" t="s">
        <v>53</v>
      </c>
      <c r="G100" s="29"/>
    </row>
    <row r="101" spans="1:7" ht="90.75" x14ac:dyDescent="0.25">
      <c r="A101" s="41" t="s">
        <v>202</v>
      </c>
      <c r="B101" s="42" t="s">
        <v>32</v>
      </c>
      <c r="C101" s="43" t="s">
        <v>203</v>
      </c>
      <c r="D101" s="44">
        <v>-537738.89</v>
      </c>
      <c r="E101" s="44">
        <v>-537738.89</v>
      </c>
      <c r="F101" s="44" t="s">
        <v>53</v>
      </c>
      <c r="G101" s="29"/>
    </row>
    <row r="102" spans="1:7" ht="57" x14ac:dyDescent="0.25">
      <c r="A102" s="41" t="s">
        <v>204</v>
      </c>
      <c r="B102" s="42" t="s">
        <v>32</v>
      </c>
      <c r="C102" s="43" t="s">
        <v>205</v>
      </c>
      <c r="D102" s="44">
        <v>2791622.17</v>
      </c>
      <c r="E102" s="44">
        <v>2791622.17</v>
      </c>
      <c r="F102" s="44" t="s">
        <v>53</v>
      </c>
      <c r="G102" s="29"/>
    </row>
    <row r="103" spans="1:7" ht="68.25" x14ac:dyDescent="0.25">
      <c r="A103" s="41" t="s">
        <v>206</v>
      </c>
      <c r="B103" s="42" t="s">
        <v>32</v>
      </c>
      <c r="C103" s="43" t="s">
        <v>207</v>
      </c>
      <c r="D103" s="44">
        <v>2791622.17</v>
      </c>
      <c r="E103" s="44">
        <v>2791622.17</v>
      </c>
      <c r="F103" s="44" t="s">
        <v>53</v>
      </c>
      <c r="G103" s="29"/>
    </row>
    <row r="104" spans="1:7" ht="68.25" x14ac:dyDescent="0.25">
      <c r="A104" s="41" t="s">
        <v>208</v>
      </c>
      <c r="B104" s="42" t="s">
        <v>32</v>
      </c>
      <c r="C104" s="43" t="s">
        <v>209</v>
      </c>
      <c r="D104" s="44">
        <v>2791622.17</v>
      </c>
      <c r="E104" s="44">
        <v>2791622.17</v>
      </c>
      <c r="F104" s="44" t="s">
        <v>53</v>
      </c>
      <c r="G104" s="29"/>
    </row>
    <row r="105" spans="1:7" ht="23.25" x14ac:dyDescent="0.25">
      <c r="A105" s="41" t="s">
        <v>210</v>
      </c>
      <c r="B105" s="42" t="s">
        <v>32</v>
      </c>
      <c r="C105" s="43" t="s">
        <v>211</v>
      </c>
      <c r="D105" s="44">
        <v>2791622.17</v>
      </c>
      <c r="E105" s="44">
        <v>2791622.17</v>
      </c>
      <c r="F105" s="44" t="s">
        <v>53</v>
      </c>
      <c r="G105" s="29"/>
    </row>
    <row r="106" spans="1:7" ht="23.25" x14ac:dyDescent="0.25">
      <c r="A106" s="41" t="s">
        <v>212</v>
      </c>
      <c r="B106" s="42" t="s">
        <v>32</v>
      </c>
      <c r="C106" s="43" t="s">
        <v>213</v>
      </c>
      <c r="D106" s="44">
        <v>2791622.17</v>
      </c>
      <c r="E106" s="44">
        <v>2791622.17</v>
      </c>
      <c r="F106" s="44" t="s">
        <v>53</v>
      </c>
      <c r="G106" s="29"/>
    </row>
    <row r="107" spans="1:7" x14ac:dyDescent="0.25">
      <c r="A107" s="41" t="s">
        <v>188</v>
      </c>
      <c r="B107" s="42" t="s">
        <v>32</v>
      </c>
      <c r="C107" s="43" t="s">
        <v>214</v>
      </c>
      <c r="D107" s="44">
        <v>50745073</v>
      </c>
      <c r="E107" s="44">
        <v>46899681.130000003</v>
      </c>
      <c r="F107" s="44">
        <v>3845391.87</v>
      </c>
      <c r="G107" s="29"/>
    </row>
    <row r="108" spans="1:7" ht="23.25" x14ac:dyDescent="0.25">
      <c r="A108" s="41" t="s">
        <v>190</v>
      </c>
      <c r="B108" s="42" t="s">
        <v>32</v>
      </c>
      <c r="C108" s="43" t="s">
        <v>215</v>
      </c>
      <c r="D108" s="44">
        <v>50745073</v>
      </c>
      <c r="E108" s="44">
        <v>46899681.130000003</v>
      </c>
      <c r="F108" s="44">
        <v>3845391.87</v>
      </c>
      <c r="G108" s="29"/>
    </row>
    <row r="109" spans="1:7" ht="23.25" x14ac:dyDescent="0.25">
      <c r="A109" s="41" t="s">
        <v>216</v>
      </c>
      <c r="B109" s="42" t="s">
        <v>32</v>
      </c>
      <c r="C109" s="43" t="s">
        <v>217</v>
      </c>
      <c r="D109" s="44">
        <v>20323200</v>
      </c>
      <c r="E109" s="44">
        <v>20323200</v>
      </c>
      <c r="F109" s="44" t="s">
        <v>53</v>
      </c>
      <c r="G109" s="29"/>
    </row>
    <row r="110" spans="1:7" ht="34.5" x14ac:dyDescent="0.25">
      <c r="A110" s="41" t="s">
        <v>218</v>
      </c>
      <c r="B110" s="42" t="s">
        <v>32</v>
      </c>
      <c r="C110" s="43" t="s">
        <v>219</v>
      </c>
      <c r="D110" s="44">
        <v>20323200</v>
      </c>
      <c r="E110" s="44">
        <v>20323200</v>
      </c>
      <c r="F110" s="44" t="s">
        <v>53</v>
      </c>
      <c r="G110" s="29"/>
    </row>
    <row r="111" spans="1:7" ht="34.5" x14ac:dyDescent="0.25">
      <c r="A111" s="41" t="s">
        <v>220</v>
      </c>
      <c r="B111" s="42" t="s">
        <v>32</v>
      </c>
      <c r="C111" s="43" t="s">
        <v>221</v>
      </c>
      <c r="D111" s="44">
        <v>20323200</v>
      </c>
      <c r="E111" s="44">
        <v>20323200</v>
      </c>
      <c r="F111" s="44" t="s">
        <v>53</v>
      </c>
      <c r="G111" s="29"/>
    </row>
    <row r="112" spans="1:7" ht="23.25" x14ac:dyDescent="0.25">
      <c r="A112" s="41" t="s">
        <v>192</v>
      </c>
      <c r="B112" s="42" t="s">
        <v>32</v>
      </c>
      <c r="C112" s="43" t="s">
        <v>222</v>
      </c>
      <c r="D112" s="44">
        <v>16719200</v>
      </c>
      <c r="E112" s="44">
        <v>13147408.130000001</v>
      </c>
      <c r="F112" s="44">
        <v>3571791.87</v>
      </c>
      <c r="G112" s="29"/>
    </row>
    <row r="113" spans="1:7" ht="23.25" x14ac:dyDescent="0.25">
      <c r="A113" s="41" t="s">
        <v>223</v>
      </c>
      <c r="B113" s="42" t="s">
        <v>32</v>
      </c>
      <c r="C113" s="43" t="s">
        <v>224</v>
      </c>
      <c r="D113" s="44">
        <v>12229100</v>
      </c>
      <c r="E113" s="44">
        <v>8657308.1300000008</v>
      </c>
      <c r="F113" s="44">
        <v>3571791.87</v>
      </c>
      <c r="G113" s="29"/>
    </row>
    <row r="114" spans="1:7" ht="34.5" x14ac:dyDescent="0.25">
      <c r="A114" s="41" t="s">
        <v>225</v>
      </c>
      <c r="B114" s="42" t="s">
        <v>32</v>
      </c>
      <c r="C114" s="43" t="s">
        <v>226</v>
      </c>
      <c r="D114" s="44">
        <v>12229100</v>
      </c>
      <c r="E114" s="44">
        <v>8657308.1300000008</v>
      </c>
      <c r="F114" s="44">
        <v>3571791.87</v>
      </c>
      <c r="G114" s="29"/>
    </row>
    <row r="115" spans="1:7" x14ac:dyDescent="0.25">
      <c r="A115" s="41" t="s">
        <v>227</v>
      </c>
      <c r="B115" s="42" t="s">
        <v>32</v>
      </c>
      <c r="C115" s="43" t="s">
        <v>228</v>
      </c>
      <c r="D115" s="44">
        <v>4490100</v>
      </c>
      <c r="E115" s="44">
        <v>4490100</v>
      </c>
      <c r="F115" s="44" t="s">
        <v>53</v>
      </c>
      <c r="G115" s="29"/>
    </row>
    <row r="116" spans="1:7" x14ac:dyDescent="0.25">
      <c r="A116" s="41" t="s">
        <v>229</v>
      </c>
      <c r="B116" s="42" t="s">
        <v>32</v>
      </c>
      <c r="C116" s="43" t="s">
        <v>230</v>
      </c>
      <c r="D116" s="44">
        <v>4490100</v>
      </c>
      <c r="E116" s="44">
        <v>4490100</v>
      </c>
      <c r="F116" s="44" t="s">
        <v>53</v>
      </c>
      <c r="G116" s="29"/>
    </row>
    <row r="117" spans="1:7" ht="23.25" x14ac:dyDescent="0.25">
      <c r="A117" s="41" t="s">
        <v>231</v>
      </c>
      <c r="B117" s="42" t="s">
        <v>32</v>
      </c>
      <c r="C117" s="43" t="s">
        <v>232</v>
      </c>
      <c r="D117" s="44">
        <v>208100</v>
      </c>
      <c r="E117" s="44">
        <v>194500</v>
      </c>
      <c r="F117" s="44">
        <v>13600</v>
      </c>
      <c r="G117" s="29"/>
    </row>
    <row r="118" spans="1:7" ht="23.25" x14ac:dyDescent="0.25">
      <c r="A118" s="41" t="s">
        <v>233</v>
      </c>
      <c r="B118" s="42" t="s">
        <v>32</v>
      </c>
      <c r="C118" s="43" t="s">
        <v>234</v>
      </c>
      <c r="D118" s="44">
        <v>208100</v>
      </c>
      <c r="E118" s="44">
        <v>194500</v>
      </c>
      <c r="F118" s="44">
        <v>13600</v>
      </c>
      <c r="G118" s="29"/>
    </row>
    <row r="119" spans="1:7" ht="23.25" x14ac:dyDescent="0.25">
      <c r="A119" s="41" t="s">
        <v>235</v>
      </c>
      <c r="B119" s="42" t="s">
        <v>32</v>
      </c>
      <c r="C119" s="43" t="s">
        <v>236</v>
      </c>
      <c r="D119" s="44">
        <v>208100</v>
      </c>
      <c r="E119" s="44">
        <v>194500</v>
      </c>
      <c r="F119" s="44">
        <v>13600</v>
      </c>
      <c r="G119" s="29"/>
    </row>
    <row r="120" spans="1:7" x14ac:dyDescent="0.25">
      <c r="A120" s="41" t="s">
        <v>237</v>
      </c>
      <c r="B120" s="42" t="s">
        <v>32</v>
      </c>
      <c r="C120" s="43" t="s">
        <v>238</v>
      </c>
      <c r="D120" s="44">
        <v>13494573</v>
      </c>
      <c r="E120" s="44">
        <v>13234573</v>
      </c>
      <c r="F120" s="44">
        <v>260000</v>
      </c>
      <c r="G120" s="29"/>
    </row>
    <row r="121" spans="1:7" ht="23.25" x14ac:dyDescent="0.25">
      <c r="A121" s="41" t="s">
        <v>239</v>
      </c>
      <c r="B121" s="42" t="s">
        <v>32</v>
      </c>
      <c r="C121" s="43" t="s">
        <v>240</v>
      </c>
      <c r="D121" s="44">
        <v>13494573</v>
      </c>
      <c r="E121" s="44">
        <v>13234573</v>
      </c>
      <c r="F121" s="44">
        <v>260000</v>
      </c>
      <c r="G121" s="29"/>
    </row>
    <row r="122" spans="1:7" ht="23.25" x14ac:dyDescent="0.25">
      <c r="A122" s="41" t="s">
        <v>241</v>
      </c>
      <c r="B122" s="42" t="s">
        <v>32</v>
      </c>
      <c r="C122" s="43" t="s">
        <v>242</v>
      </c>
      <c r="D122" s="44">
        <v>13494573</v>
      </c>
      <c r="E122" s="44">
        <v>13234573</v>
      </c>
      <c r="F122" s="44">
        <v>260000</v>
      </c>
      <c r="G122" s="29"/>
    </row>
    <row r="123" spans="1:7" ht="15" customHeight="1" x14ac:dyDescent="0.25">
      <c r="A123" s="15"/>
      <c r="B123" s="15"/>
      <c r="C123" s="15"/>
      <c r="D123" s="15"/>
      <c r="E123" s="15"/>
      <c r="F123" s="15"/>
      <c r="G12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1"/>
  <sheetViews>
    <sheetView topLeftCell="A28" zoomScale="110" zoomScaleNormal="110" zoomScaleSheetLayoutView="100" workbookViewId="0">
      <selection activeCell="C35" sqref="C35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60" t="s">
        <v>243</v>
      </c>
      <c r="B1" s="161"/>
      <c r="C1" s="161"/>
      <c r="D1" s="161"/>
      <c r="E1" s="161"/>
      <c r="F1" s="45" t="s">
        <v>244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68" t="s">
        <v>22</v>
      </c>
      <c r="B3" s="168" t="s">
        <v>23</v>
      </c>
      <c r="C3" s="168" t="s">
        <v>245</v>
      </c>
      <c r="D3" s="170" t="s">
        <v>25</v>
      </c>
      <c r="E3" s="170" t="s">
        <v>26</v>
      </c>
      <c r="F3" s="168" t="s">
        <v>27</v>
      </c>
      <c r="G3" s="46"/>
    </row>
    <row r="4" spans="1:7" ht="12" customHeight="1" x14ac:dyDescent="0.25">
      <c r="A4" s="169"/>
      <c r="B4" s="169"/>
      <c r="C4" s="169"/>
      <c r="D4" s="171"/>
      <c r="E4" s="171"/>
      <c r="F4" s="169"/>
      <c r="G4" s="46"/>
    </row>
    <row r="5" spans="1:7" ht="11.1" customHeight="1" x14ac:dyDescent="0.25">
      <c r="A5" s="169"/>
      <c r="B5" s="169"/>
      <c r="C5" s="169"/>
      <c r="D5" s="171"/>
      <c r="E5" s="171"/>
      <c r="F5" s="169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 x14ac:dyDescent="0.25">
      <c r="A7" s="33" t="s">
        <v>246</v>
      </c>
      <c r="B7" s="129">
        <v>200</v>
      </c>
      <c r="C7" s="126" t="s">
        <v>33</v>
      </c>
      <c r="D7" s="149">
        <v>296440329.39999998</v>
      </c>
      <c r="E7" s="149">
        <v>229710644.40000001</v>
      </c>
      <c r="F7" s="150">
        <v>66729685</v>
      </c>
      <c r="G7" s="51"/>
    </row>
    <row r="8" spans="1:7" ht="12" customHeight="1" x14ac:dyDescent="0.25">
      <c r="A8" s="127" t="s">
        <v>34</v>
      </c>
      <c r="B8" s="131"/>
      <c r="C8" s="133"/>
      <c r="D8" s="151"/>
      <c r="E8" s="151"/>
      <c r="F8" s="152"/>
      <c r="G8" s="120"/>
    </row>
    <row r="9" spans="1:7" ht="12" customHeight="1" x14ac:dyDescent="0.25">
      <c r="A9" s="128" t="s">
        <v>390</v>
      </c>
      <c r="B9" s="132" t="s">
        <v>248</v>
      </c>
      <c r="C9" s="134" t="s">
        <v>395</v>
      </c>
      <c r="D9" s="153">
        <f>D10+D119+D150+D222+D389+D403++D419+D452</f>
        <v>259178525.39999998</v>
      </c>
      <c r="E9" s="153">
        <f>E10+E119+E150+E222+E389+E403+E419+E452</f>
        <v>199735295.79999998</v>
      </c>
      <c r="F9" s="154">
        <f t="shared" ref="F9:F14" si="0">D9-E9</f>
        <v>59443229.599999994</v>
      </c>
      <c r="G9" s="120"/>
    </row>
    <row r="10" spans="1:7" ht="12" customHeight="1" x14ac:dyDescent="0.25">
      <c r="A10" s="115" t="s">
        <v>391</v>
      </c>
      <c r="B10" s="116" t="s">
        <v>248</v>
      </c>
      <c r="C10" s="117" t="s">
        <v>396</v>
      </c>
      <c r="D10" s="155">
        <f>D11+D24+D31+D72+D87+D78</f>
        <v>64581672.560000002</v>
      </c>
      <c r="E10" s="155">
        <f>E11+E24+E72+E78+E87+E31</f>
        <v>57820558.479999997</v>
      </c>
      <c r="F10" s="156">
        <f t="shared" si="0"/>
        <v>6761114.0800000057</v>
      </c>
      <c r="G10" s="51"/>
    </row>
    <row r="11" spans="1:7" ht="22.5" x14ac:dyDescent="0.25">
      <c r="A11" s="115" t="s">
        <v>392</v>
      </c>
      <c r="B11" s="116" t="s">
        <v>248</v>
      </c>
      <c r="C11" s="118" t="s">
        <v>397</v>
      </c>
      <c r="D11" s="157">
        <f>D12</f>
        <v>5707632</v>
      </c>
      <c r="E11" s="157">
        <f>E12</f>
        <v>5074976.8499999996</v>
      </c>
      <c r="F11" s="158">
        <f t="shared" si="0"/>
        <v>632655.15000000037</v>
      </c>
      <c r="G11" s="51"/>
    </row>
    <row r="12" spans="1:7" ht="22.5" x14ac:dyDescent="0.25">
      <c r="A12" s="115" t="s">
        <v>393</v>
      </c>
      <c r="B12" s="116" t="s">
        <v>248</v>
      </c>
      <c r="C12" s="118" t="s">
        <v>398</v>
      </c>
      <c r="D12" s="52">
        <f>D13</f>
        <v>5707632</v>
      </c>
      <c r="E12" s="52">
        <f>E13</f>
        <v>5074976.8499999996</v>
      </c>
      <c r="F12" s="53">
        <f t="shared" si="0"/>
        <v>632655.15000000037</v>
      </c>
      <c r="G12" s="51"/>
    </row>
    <row r="13" spans="1:7" ht="22.5" x14ac:dyDescent="0.25">
      <c r="A13" s="115" t="s">
        <v>394</v>
      </c>
      <c r="B13" s="121" t="s">
        <v>248</v>
      </c>
      <c r="C13" s="122" t="s">
        <v>1034</v>
      </c>
      <c r="D13" s="52">
        <f>D14+D20</f>
        <v>5707632</v>
      </c>
      <c r="E13" s="52">
        <f>E14+E20</f>
        <v>5074976.8499999996</v>
      </c>
      <c r="F13" s="53">
        <f t="shared" si="0"/>
        <v>632655.15000000037</v>
      </c>
      <c r="G13" s="51"/>
    </row>
    <row r="14" spans="1:7" ht="22.5" x14ac:dyDescent="0.25">
      <c r="A14" s="119" t="s">
        <v>394</v>
      </c>
      <c r="B14" s="123">
        <v>200</v>
      </c>
      <c r="C14" s="118" t="s">
        <v>1034</v>
      </c>
      <c r="D14" s="124">
        <f t="shared" ref="D14:E16" si="1">D15</f>
        <v>5147632</v>
      </c>
      <c r="E14" s="124">
        <f t="shared" si="1"/>
        <v>4758966.8499999996</v>
      </c>
      <c r="F14" s="125">
        <f t="shared" si="0"/>
        <v>388665.15000000037</v>
      </c>
      <c r="G14" s="120"/>
    </row>
    <row r="15" spans="1:7" ht="23.25" x14ac:dyDescent="0.25">
      <c r="A15" s="54" t="s">
        <v>247</v>
      </c>
      <c r="B15" s="55" t="s">
        <v>248</v>
      </c>
      <c r="C15" s="56" t="s">
        <v>1037</v>
      </c>
      <c r="D15" s="57">
        <f t="shared" si="1"/>
        <v>5147632</v>
      </c>
      <c r="E15" s="57">
        <f t="shared" si="1"/>
        <v>4758966.8499999996</v>
      </c>
      <c r="F15" s="58">
        <f t="shared" ref="F15:F30" si="2">D15-E15</f>
        <v>388665.15000000037</v>
      </c>
      <c r="G15" s="59"/>
    </row>
    <row r="16" spans="1:7" ht="45.75" x14ac:dyDescent="0.25">
      <c r="A16" s="54" t="s">
        <v>249</v>
      </c>
      <c r="B16" s="55" t="s">
        <v>248</v>
      </c>
      <c r="C16" s="56" t="s">
        <v>1036</v>
      </c>
      <c r="D16" s="57">
        <f t="shared" si="1"/>
        <v>5147632</v>
      </c>
      <c r="E16" s="57">
        <f t="shared" si="1"/>
        <v>4758966.8499999996</v>
      </c>
      <c r="F16" s="58">
        <f t="shared" si="2"/>
        <v>388665.15000000037</v>
      </c>
      <c r="G16" s="59"/>
    </row>
    <row r="17" spans="1:7" ht="23.25" x14ac:dyDescent="0.25">
      <c r="A17" s="54" t="s">
        <v>250</v>
      </c>
      <c r="B17" s="55" t="s">
        <v>248</v>
      </c>
      <c r="C17" s="56" t="s">
        <v>1035</v>
      </c>
      <c r="D17" s="57">
        <f>D18+D19</f>
        <v>5147632</v>
      </c>
      <c r="E17" s="57">
        <f>E18+E19</f>
        <v>4758966.8499999996</v>
      </c>
      <c r="F17" s="58">
        <f t="shared" si="2"/>
        <v>388665.15000000037</v>
      </c>
      <c r="G17" s="59"/>
    </row>
    <row r="18" spans="1:7" x14ac:dyDescent="0.25">
      <c r="A18" s="54" t="s">
        <v>251</v>
      </c>
      <c r="B18" s="55" t="s">
        <v>248</v>
      </c>
      <c r="C18" s="56" t="s">
        <v>1038</v>
      </c>
      <c r="D18" s="57">
        <v>3985563</v>
      </c>
      <c r="E18" s="57">
        <v>3860024.34</v>
      </c>
      <c r="F18" s="58">
        <f t="shared" si="2"/>
        <v>125538.66000000015</v>
      </c>
      <c r="G18" s="59"/>
    </row>
    <row r="19" spans="1:7" ht="34.5" x14ac:dyDescent="0.25">
      <c r="A19" s="54" t="s">
        <v>252</v>
      </c>
      <c r="B19" s="55" t="s">
        <v>248</v>
      </c>
      <c r="C19" s="56" t="s">
        <v>1039</v>
      </c>
      <c r="D19" s="57">
        <v>1162069</v>
      </c>
      <c r="E19" s="57">
        <v>898942.51</v>
      </c>
      <c r="F19" s="58">
        <f t="shared" si="2"/>
        <v>263126.49</v>
      </c>
      <c r="G19" s="59"/>
    </row>
    <row r="20" spans="1:7" ht="23.25" x14ac:dyDescent="0.25">
      <c r="A20" s="54" t="s">
        <v>253</v>
      </c>
      <c r="B20" s="55" t="s">
        <v>248</v>
      </c>
      <c r="C20" s="56" t="s">
        <v>1040</v>
      </c>
      <c r="D20" s="57">
        <f t="shared" ref="D20:E22" si="3">D21</f>
        <v>560000</v>
      </c>
      <c r="E20" s="57">
        <f t="shared" si="3"/>
        <v>316010</v>
      </c>
      <c r="F20" s="58">
        <f t="shared" si="2"/>
        <v>243990</v>
      </c>
      <c r="G20" s="59"/>
    </row>
    <row r="21" spans="1:7" ht="45.75" x14ac:dyDescent="0.25">
      <c r="A21" s="54" t="s">
        <v>249</v>
      </c>
      <c r="B21" s="55" t="s">
        <v>248</v>
      </c>
      <c r="C21" s="56" t="s">
        <v>1041</v>
      </c>
      <c r="D21" s="57">
        <f t="shared" si="3"/>
        <v>560000</v>
      </c>
      <c r="E21" s="57">
        <f t="shared" si="3"/>
        <v>316010</v>
      </c>
      <c r="F21" s="58">
        <f t="shared" si="2"/>
        <v>243990</v>
      </c>
      <c r="G21" s="59"/>
    </row>
    <row r="22" spans="1:7" ht="23.25" x14ac:dyDescent="0.25">
      <c r="A22" s="54" t="s">
        <v>250</v>
      </c>
      <c r="B22" s="55" t="s">
        <v>248</v>
      </c>
      <c r="C22" s="56" t="s">
        <v>1042</v>
      </c>
      <c r="D22" s="57">
        <f t="shared" si="3"/>
        <v>560000</v>
      </c>
      <c r="E22" s="57">
        <f t="shared" si="3"/>
        <v>316010</v>
      </c>
      <c r="F22" s="58">
        <f t="shared" si="2"/>
        <v>243990</v>
      </c>
      <c r="G22" s="59"/>
    </row>
    <row r="23" spans="1:7" ht="23.25" x14ac:dyDescent="0.25">
      <c r="A23" s="54" t="s">
        <v>254</v>
      </c>
      <c r="B23" s="55" t="s">
        <v>248</v>
      </c>
      <c r="C23" s="56" t="s">
        <v>1043</v>
      </c>
      <c r="D23" s="57">
        <v>560000</v>
      </c>
      <c r="E23" s="57">
        <v>316010</v>
      </c>
      <c r="F23" s="58">
        <f t="shared" si="2"/>
        <v>243990</v>
      </c>
      <c r="G23" s="59"/>
    </row>
    <row r="24" spans="1:7" ht="34.5" x14ac:dyDescent="0.25">
      <c r="A24" s="135" t="s">
        <v>404</v>
      </c>
      <c r="B24" s="55" t="s">
        <v>248</v>
      </c>
      <c r="C24" s="118" t="s">
        <v>400</v>
      </c>
      <c r="D24" s="144">
        <f t="shared" ref="D24:E26" si="4">D25</f>
        <v>10000</v>
      </c>
      <c r="E24" s="144">
        <f t="shared" si="4"/>
        <v>3600</v>
      </c>
      <c r="F24" s="145">
        <f t="shared" si="2"/>
        <v>6400</v>
      </c>
      <c r="G24" s="59"/>
    </row>
    <row r="25" spans="1:7" x14ac:dyDescent="0.25">
      <c r="A25" s="135" t="s">
        <v>405</v>
      </c>
      <c r="B25" s="55" t="s">
        <v>248</v>
      </c>
      <c r="C25" s="118" t="s">
        <v>401</v>
      </c>
      <c r="D25" s="57">
        <f t="shared" si="4"/>
        <v>10000</v>
      </c>
      <c r="E25" s="57">
        <f t="shared" si="4"/>
        <v>3600</v>
      </c>
      <c r="F25" s="58">
        <f t="shared" si="2"/>
        <v>6400</v>
      </c>
      <c r="G25" s="59"/>
    </row>
    <row r="26" spans="1:7" ht="22.5" x14ac:dyDescent="0.25">
      <c r="A26" s="115" t="s">
        <v>270</v>
      </c>
      <c r="B26" s="55" t="s">
        <v>248</v>
      </c>
      <c r="C26" s="118" t="s">
        <v>403</v>
      </c>
      <c r="D26" s="57">
        <f t="shared" si="4"/>
        <v>10000</v>
      </c>
      <c r="E26" s="57">
        <f t="shared" si="4"/>
        <v>3600</v>
      </c>
      <c r="F26" s="58">
        <f t="shared" si="2"/>
        <v>6400</v>
      </c>
      <c r="G26" s="59"/>
    </row>
    <row r="27" spans="1:7" ht="23.25" x14ac:dyDescent="0.25">
      <c r="A27" s="54" t="s">
        <v>253</v>
      </c>
      <c r="B27" s="55" t="s">
        <v>248</v>
      </c>
      <c r="C27" s="56" t="s">
        <v>402</v>
      </c>
      <c r="D27" s="57">
        <f t="shared" ref="D27:E29" si="5">D28</f>
        <v>10000</v>
      </c>
      <c r="E27" s="57">
        <f t="shared" si="5"/>
        <v>3600</v>
      </c>
      <c r="F27" s="58">
        <f t="shared" si="2"/>
        <v>6400</v>
      </c>
      <c r="G27" s="59"/>
    </row>
    <row r="28" spans="1:7" ht="23.25" x14ac:dyDescent="0.25">
      <c r="A28" s="54" t="s">
        <v>255</v>
      </c>
      <c r="B28" s="55" t="s">
        <v>248</v>
      </c>
      <c r="C28" s="56" t="s">
        <v>406</v>
      </c>
      <c r="D28" s="57">
        <f t="shared" si="5"/>
        <v>10000</v>
      </c>
      <c r="E28" s="57">
        <f t="shared" si="5"/>
        <v>3600</v>
      </c>
      <c r="F28" s="58">
        <f t="shared" si="2"/>
        <v>6400</v>
      </c>
      <c r="G28" s="59"/>
    </row>
    <row r="29" spans="1:7" ht="23.25" x14ac:dyDescent="0.25">
      <c r="A29" s="54" t="s">
        <v>256</v>
      </c>
      <c r="B29" s="55" t="s">
        <v>248</v>
      </c>
      <c r="C29" s="56" t="s">
        <v>407</v>
      </c>
      <c r="D29" s="57">
        <f t="shared" si="5"/>
        <v>10000</v>
      </c>
      <c r="E29" s="57">
        <f t="shared" si="5"/>
        <v>3600</v>
      </c>
      <c r="F29" s="58">
        <f t="shared" si="2"/>
        <v>6400</v>
      </c>
      <c r="G29" s="59"/>
    </row>
    <row r="30" spans="1:7" x14ac:dyDescent="0.25">
      <c r="A30" s="54" t="s">
        <v>257</v>
      </c>
      <c r="B30" s="55" t="s">
        <v>248</v>
      </c>
      <c r="C30" s="56" t="s">
        <v>408</v>
      </c>
      <c r="D30" s="57">
        <v>10000</v>
      </c>
      <c r="E30" s="57">
        <v>3600</v>
      </c>
      <c r="F30" s="58">
        <f t="shared" si="2"/>
        <v>6400</v>
      </c>
      <c r="G30" s="59"/>
    </row>
    <row r="31" spans="1:7" ht="33.75" x14ac:dyDescent="0.25">
      <c r="A31" s="115" t="s">
        <v>409</v>
      </c>
      <c r="B31" s="55" t="s">
        <v>248</v>
      </c>
      <c r="C31" s="118" t="s">
        <v>411</v>
      </c>
      <c r="D31" s="144">
        <f>D32+D59+D67</f>
        <v>50523841</v>
      </c>
      <c r="E31" s="144">
        <f>E32+E59+E67</f>
        <v>46947044.119999997</v>
      </c>
      <c r="F31" s="145">
        <f>D31+E31</f>
        <v>97470885.120000005</v>
      </c>
      <c r="G31" s="59"/>
    </row>
    <row r="32" spans="1:7" ht="22.5" x14ac:dyDescent="0.25">
      <c r="A32" s="137" t="s">
        <v>393</v>
      </c>
      <c r="B32" s="55" t="s">
        <v>248</v>
      </c>
      <c r="C32" s="118" t="s">
        <v>412</v>
      </c>
      <c r="D32" s="57">
        <f>D33+D51+D55</f>
        <v>49577841</v>
      </c>
      <c r="E32" s="57">
        <f>E33+E51+E55</f>
        <v>46319294.399999999</v>
      </c>
      <c r="F32" s="58">
        <f t="shared" ref="F32:F63" si="6">D32-E32</f>
        <v>3258546.6000000015</v>
      </c>
      <c r="G32" s="59"/>
    </row>
    <row r="33" spans="1:7" ht="22.5" x14ac:dyDescent="0.25">
      <c r="A33" s="115" t="s">
        <v>1046</v>
      </c>
      <c r="B33" s="55" t="s">
        <v>248</v>
      </c>
      <c r="C33" s="118" t="s">
        <v>1044</v>
      </c>
      <c r="D33" s="57">
        <f>D34</f>
        <v>45922535</v>
      </c>
      <c r="E33" s="57">
        <f>E34</f>
        <v>43398681.049999997</v>
      </c>
      <c r="F33" s="58">
        <f t="shared" si="6"/>
        <v>2523853.950000003</v>
      </c>
      <c r="G33" s="59"/>
    </row>
    <row r="34" spans="1:7" ht="22.5" x14ac:dyDescent="0.25">
      <c r="A34" s="115" t="s">
        <v>410</v>
      </c>
      <c r="B34" s="55" t="s">
        <v>248</v>
      </c>
      <c r="C34" s="118" t="s">
        <v>1044</v>
      </c>
      <c r="D34" s="57">
        <f>D35+D40</f>
        <v>45922535</v>
      </c>
      <c r="E34" s="57">
        <f>E35+E40</f>
        <v>43398681.049999997</v>
      </c>
      <c r="F34" s="58">
        <f t="shared" si="6"/>
        <v>2523853.950000003</v>
      </c>
      <c r="G34" s="59"/>
    </row>
    <row r="35" spans="1:7" ht="23.25" x14ac:dyDescent="0.25">
      <c r="A35" s="54" t="s">
        <v>247</v>
      </c>
      <c r="B35" s="55" t="s">
        <v>248</v>
      </c>
      <c r="C35" s="56" t="s">
        <v>1045</v>
      </c>
      <c r="D35" s="57">
        <v>40021575</v>
      </c>
      <c r="E35" s="57">
        <v>39154959.18</v>
      </c>
      <c r="F35" s="58">
        <f t="shared" si="6"/>
        <v>866615.8200000003</v>
      </c>
      <c r="G35" s="59"/>
    </row>
    <row r="36" spans="1:7" ht="49.5" customHeight="1" x14ac:dyDescent="0.25">
      <c r="A36" s="54" t="s">
        <v>249</v>
      </c>
      <c r="B36" s="55" t="s">
        <v>248</v>
      </c>
      <c r="C36" s="56" t="s">
        <v>413</v>
      </c>
      <c r="D36" s="57">
        <v>40021575</v>
      </c>
      <c r="E36" s="57">
        <v>39154959.18</v>
      </c>
      <c r="F36" s="58">
        <f t="shared" si="6"/>
        <v>866615.8200000003</v>
      </c>
      <c r="G36" s="59"/>
    </row>
    <row r="37" spans="1:7" ht="23.25" x14ac:dyDescent="0.25">
      <c r="A37" s="54" t="s">
        <v>250</v>
      </c>
      <c r="B37" s="55" t="s">
        <v>248</v>
      </c>
      <c r="C37" s="56" t="s">
        <v>414</v>
      </c>
      <c r="D37" s="57">
        <v>40021575</v>
      </c>
      <c r="E37" s="57">
        <v>39154959.18</v>
      </c>
      <c r="F37" s="58">
        <f t="shared" si="6"/>
        <v>866615.8200000003</v>
      </c>
      <c r="G37" s="59"/>
    </row>
    <row r="38" spans="1:7" x14ac:dyDescent="0.25">
      <c r="A38" s="54" t="s">
        <v>251</v>
      </c>
      <c r="B38" s="55" t="s">
        <v>248</v>
      </c>
      <c r="C38" s="56" t="s">
        <v>415</v>
      </c>
      <c r="D38" s="57">
        <v>30744549</v>
      </c>
      <c r="E38" s="57">
        <v>30186020.879999999</v>
      </c>
      <c r="F38" s="58">
        <f t="shared" si="6"/>
        <v>558528.12000000104</v>
      </c>
      <c r="G38" s="59"/>
    </row>
    <row r="39" spans="1:7" ht="34.5" x14ac:dyDescent="0.25">
      <c r="A39" s="54" t="s">
        <v>252</v>
      </c>
      <c r="B39" s="55" t="s">
        <v>248</v>
      </c>
      <c r="C39" s="56" t="s">
        <v>416</v>
      </c>
      <c r="D39" s="57">
        <v>9277026</v>
      </c>
      <c r="E39" s="57">
        <v>8968938.3000000007</v>
      </c>
      <c r="F39" s="58">
        <f t="shared" si="6"/>
        <v>308087.69999999925</v>
      </c>
      <c r="G39" s="59"/>
    </row>
    <row r="40" spans="1:7" ht="23.25" x14ac:dyDescent="0.25">
      <c r="A40" s="54" t="s">
        <v>253</v>
      </c>
      <c r="B40" s="55" t="s">
        <v>248</v>
      </c>
      <c r="C40" s="56" t="s">
        <v>417</v>
      </c>
      <c r="D40" s="57">
        <f>D41+D44+D48</f>
        <v>5900960</v>
      </c>
      <c r="E40" s="57">
        <f>E41+E44+E48</f>
        <v>4243721.8699999992</v>
      </c>
      <c r="F40" s="58">
        <f t="shared" si="6"/>
        <v>1657238.1300000008</v>
      </c>
      <c r="G40" s="59"/>
    </row>
    <row r="41" spans="1:7" ht="45.75" x14ac:dyDescent="0.25">
      <c r="A41" s="54" t="s">
        <v>249</v>
      </c>
      <c r="B41" s="55" t="s">
        <v>248</v>
      </c>
      <c r="C41" s="56" t="s">
        <v>418</v>
      </c>
      <c r="D41" s="57">
        <f>D42</f>
        <v>1497821.41</v>
      </c>
      <c r="E41" s="57">
        <f>E42</f>
        <v>968832.21</v>
      </c>
      <c r="F41" s="58">
        <f t="shared" si="6"/>
        <v>528989.19999999995</v>
      </c>
      <c r="G41" s="59"/>
    </row>
    <row r="42" spans="1:7" ht="23.25" x14ac:dyDescent="0.25">
      <c r="A42" s="54" t="s">
        <v>250</v>
      </c>
      <c r="B42" s="55" t="s">
        <v>248</v>
      </c>
      <c r="C42" s="56" t="s">
        <v>419</v>
      </c>
      <c r="D42" s="57">
        <f>D43</f>
        <v>1497821.41</v>
      </c>
      <c r="E42" s="57">
        <f>E43</f>
        <v>968832.21</v>
      </c>
      <c r="F42" s="58">
        <f t="shared" si="6"/>
        <v>528989.19999999995</v>
      </c>
      <c r="G42" s="59"/>
    </row>
    <row r="43" spans="1:7" ht="23.25" x14ac:dyDescent="0.25">
      <c r="A43" s="54" t="s">
        <v>254</v>
      </c>
      <c r="B43" s="55" t="s">
        <v>248</v>
      </c>
      <c r="C43" s="56" t="s">
        <v>420</v>
      </c>
      <c r="D43" s="57">
        <v>1497821.41</v>
      </c>
      <c r="E43" s="57">
        <v>968832.21</v>
      </c>
      <c r="F43" s="58">
        <f t="shared" si="6"/>
        <v>528989.19999999995</v>
      </c>
      <c r="G43" s="59"/>
    </row>
    <row r="44" spans="1:7" ht="23.25" x14ac:dyDescent="0.25">
      <c r="A44" s="54" t="s">
        <v>255</v>
      </c>
      <c r="B44" s="55" t="s">
        <v>248</v>
      </c>
      <c r="C44" s="56" t="s">
        <v>421</v>
      </c>
      <c r="D44" s="57">
        <f>D45</f>
        <v>4323138.59</v>
      </c>
      <c r="E44" s="57">
        <f>E45</f>
        <v>3201923.6599999997</v>
      </c>
      <c r="F44" s="58">
        <f t="shared" si="6"/>
        <v>1121214.9300000002</v>
      </c>
      <c r="G44" s="59"/>
    </row>
    <row r="45" spans="1:7" ht="23.25" x14ac:dyDescent="0.25">
      <c r="A45" s="54" t="s">
        <v>256</v>
      </c>
      <c r="B45" s="55" t="s">
        <v>248</v>
      </c>
      <c r="C45" s="56" t="s">
        <v>422</v>
      </c>
      <c r="D45" s="57">
        <f>D46+D47</f>
        <v>4323138.59</v>
      </c>
      <c r="E45" s="57">
        <f>E46+E47</f>
        <v>3201923.6599999997</v>
      </c>
      <c r="F45" s="58">
        <f t="shared" si="6"/>
        <v>1121214.9300000002</v>
      </c>
      <c r="G45" s="59"/>
    </row>
    <row r="46" spans="1:7" x14ac:dyDescent="0.25">
      <c r="A46" s="54" t="s">
        <v>257</v>
      </c>
      <c r="B46" s="55" t="s">
        <v>248</v>
      </c>
      <c r="C46" s="56" t="s">
        <v>423</v>
      </c>
      <c r="D46" s="57">
        <v>3510926.49</v>
      </c>
      <c r="E46" s="57">
        <v>2592899.0099999998</v>
      </c>
      <c r="F46" s="58">
        <f t="shared" si="6"/>
        <v>918027.48000000045</v>
      </c>
      <c r="G46" s="59"/>
    </row>
    <row r="47" spans="1:7" x14ac:dyDescent="0.25">
      <c r="A47" s="54" t="s">
        <v>258</v>
      </c>
      <c r="B47" s="55" t="s">
        <v>248</v>
      </c>
      <c r="C47" s="56" t="s">
        <v>424</v>
      </c>
      <c r="D47" s="57">
        <v>812212.1</v>
      </c>
      <c r="E47" s="57">
        <v>609024.65</v>
      </c>
      <c r="F47" s="58">
        <f t="shared" si="6"/>
        <v>203187.44999999995</v>
      </c>
      <c r="G47" s="59"/>
    </row>
    <row r="48" spans="1:7" x14ac:dyDescent="0.25">
      <c r="A48" s="54" t="s">
        <v>259</v>
      </c>
      <c r="B48" s="55" t="s">
        <v>248</v>
      </c>
      <c r="C48" s="56" t="s">
        <v>425</v>
      </c>
      <c r="D48" s="57">
        <f>D49</f>
        <v>80000</v>
      </c>
      <c r="E48" s="57">
        <f>E49</f>
        <v>72966</v>
      </c>
      <c r="F48" s="58">
        <f t="shared" si="6"/>
        <v>7034</v>
      </c>
      <c r="G48" s="59"/>
    </row>
    <row r="49" spans="1:7" x14ac:dyDescent="0.25">
      <c r="A49" s="54" t="s">
        <v>260</v>
      </c>
      <c r="B49" s="55" t="s">
        <v>248</v>
      </c>
      <c r="C49" s="56" t="s">
        <v>426</v>
      </c>
      <c r="D49" s="57">
        <f>D50</f>
        <v>80000</v>
      </c>
      <c r="E49" s="57">
        <f>E50</f>
        <v>72966</v>
      </c>
      <c r="F49" s="58">
        <f t="shared" si="6"/>
        <v>7034</v>
      </c>
      <c r="G49" s="59"/>
    </row>
    <row r="50" spans="1:7" x14ac:dyDescent="0.25">
      <c r="A50" s="54" t="s">
        <v>261</v>
      </c>
      <c r="B50" s="55" t="s">
        <v>248</v>
      </c>
      <c r="C50" s="56" t="s">
        <v>427</v>
      </c>
      <c r="D50" s="57">
        <v>80000</v>
      </c>
      <c r="E50" s="57">
        <v>72966</v>
      </c>
      <c r="F50" s="58">
        <f t="shared" si="6"/>
        <v>7034</v>
      </c>
      <c r="G50" s="59"/>
    </row>
    <row r="51" spans="1:7" ht="45.75" x14ac:dyDescent="0.25">
      <c r="A51" s="54" t="s">
        <v>262</v>
      </c>
      <c r="B51" s="55" t="s">
        <v>248</v>
      </c>
      <c r="C51" s="56" t="s">
        <v>428</v>
      </c>
      <c r="D51" s="57">
        <f t="shared" ref="D51:E53" si="7">D52</f>
        <v>370000</v>
      </c>
      <c r="E51" s="57">
        <f t="shared" si="7"/>
        <v>320000</v>
      </c>
      <c r="F51" s="58">
        <f t="shared" si="6"/>
        <v>50000</v>
      </c>
      <c r="G51" s="59"/>
    </row>
    <row r="52" spans="1:7" ht="23.25" x14ac:dyDescent="0.25">
      <c r="A52" s="54" t="s">
        <v>255</v>
      </c>
      <c r="B52" s="55" t="s">
        <v>248</v>
      </c>
      <c r="C52" s="56" t="s">
        <v>429</v>
      </c>
      <c r="D52" s="57">
        <f t="shared" si="7"/>
        <v>370000</v>
      </c>
      <c r="E52" s="57">
        <f t="shared" si="7"/>
        <v>320000</v>
      </c>
      <c r="F52" s="58">
        <f t="shared" si="6"/>
        <v>50000</v>
      </c>
      <c r="G52" s="59"/>
    </row>
    <row r="53" spans="1:7" ht="23.25" x14ac:dyDescent="0.25">
      <c r="A53" s="54" t="s">
        <v>256</v>
      </c>
      <c r="B53" s="55" t="s">
        <v>248</v>
      </c>
      <c r="C53" s="56" t="s">
        <v>430</v>
      </c>
      <c r="D53" s="57">
        <f t="shared" si="7"/>
        <v>370000</v>
      </c>
      <c r="E53" s="57">
        <f t="shared" si="7"/>
        <v>320000</v>
      </c>
      <c r="F53" s="58">
        <f t="shared" si="6"/>
        <v>50000</v>
      </c>
      <c r="G53" s="59"/>
    </row>
    <row r="54" spans="1:7" x14ac:dyDescent="0.25">
      <c r="A54" s="54" t="s">
        <v>257</v>
      </c>
      <c r="B54" s="55" t="s">
        <v>248</v>
      </c>
      <c r="C54" s="56" t="s">
        <v>431</v>
      </c>
      <c r="D54" s="57">
        <v>370000</v>
      </c>
      <c r="E54" s="57">
        <v>320000</v>
      </c>
      <c r="F54" s="58">
        <f t="shared" si="6"/>
        <v>50000</v>
      </c>
      <c r="G54" s="59"/>
    </row>
    <row r="55" spans="1:7" ht="50.25" customHeight="1" x14ac:dyDescent="0.25">
      <c r="A55" s="54" t="s">
        <v>433</v>
      </c>
      <c r="B55" s="55" t="s">
        <v>248</v>
      </c>
      <c r="C55" s="56" t="s">
        <v>432</v>
      </c>
      <c r="D55" s="57">
        <f t="shared" ref="D55:E57" si="8">D56</f>
        <v>3285306</v>
      </c>
      <c r="E55" s="57">
        <f t="shared" si="8"/>
        <v>2600613.35</v>
      </c>
      <c r="F55" s="58">
        <f t="shared" si="6"/>
        <v>684692.64999999991</v>
      </c>
      <c r="G55" s="59"/>
    </row>
    <row r="56" spans="1:7" ht="23.25" x14ac:dyDescent="0.25">
      <c r="A56" s="54" t="s">
        <v>255</v>
      </c>
      <c r="B56" s="55" t="s">
        <v>248</v>
      </c>
      <c r="C56" s="56" t="s">
        <v>434</v>
      </c>
      <c r="D56" s="57">
        <f t="shared" si="8"/>
        <v>3285306</v>
      </c>
      <c r="E56" s="57">
        <f t="shared" si="8"/>
        <v>2600613.35</v>
      </c>
      <c r="F56" s="58">
        <f t="shared" si="6"/>
        <v>684692.64999999991</v>
      </c>
      <c r="G56" s="59"/>
    </row>
    <row r="57" spans="1:7" ht="23.25" x14ac:dyDescent="0.25">
      <c r="A57" s="54" t="s">
        <v>256</v>
      </c>
      <c r="B57" s="55" t="s">
        <v>248</v>
      </c>
      <c r="C57" s="56" t="s">
        <v>435</v>
      </c>
      <c r="D57" s="57">
        <f t="shared" si="8"/>
        <v>3285306</v>
      </c>
      <c r="E57" s="57">
        <f t="shared" si="8"/>
        <v>2600613.35</v>
      </c>
      <c r="F57" s="58">
        <f t="shared" si="6"/>
        <v>684692.64999999991</v>
      </c>
      <c r="G57" s="59"/>
    </row>
    <row r="58" spans="1:7" ht="23.25" x14ac:dyDescent="0.25">
      <c r="A58" s="54" t="s">
        <v>263</v>
      </c>
      <c r="B58" s="55" t="s">
        <v>248</v>
      </c>
      <c r="C58" s="56" t="s">
        <v>436</v>
      </c>
      <c r="D58" s="57">
        <v>3285306</v>
      </c>
      <c r="E58" s="57">
        <v>2600613.35</v>
      </c>
      <c r="F58" s="58">
        <f t="shared" si="6"/>
        <v>684692.64999999991</v>
      </c>
      <c r="G58" s="59"/>
    </row>
    <row r="59" spans="1:7" ht="34.5" x14ac:dyDescent="0.25">
      <c r="A59" s="54" t="s">
        <v>437</v>
      </c>
      <c r="B59" s="55" t="s">
        <v>248</v>
      </c>
      <c r="C59" s="118" t="s">
        <v>438</v>
      </c>
      <c r="D59" s="57">
        <f t="shared" ref="D59:E62" si="9">D60</f>
        <v>446000</v>
      </c>
      <c r="E59" s="57">
        <f t="shared" si="9"/>
        <v>282776.71999999997</v>
      </c>
      <c r="F59" s="58">
        <f t="shared" si="6"/>
        <v>163223.28000000003</v>
      </c>
      <c r="G59" s="59"/>
    </row>
    <row r="60" spans="1:7" ht="22.5" x14ac:dyDescent="0.25">
      <c r="A60" s="115" t="s">
        <v>439</v>
      </c>
      <c r="B60" s="55" t="s">
        <v>248</v>
      </c>
      <c r="C60" s="118" t="s">
        <v>440</v>
      </c>
      <c r="D60" s="57">
        <f t="shared" si="9"/>
        <v>446000</v>
      </c>
      <c r="E60" s="57">
        <f t="shared" si="9"/>
        <v>282776.71999999997</v>
      </c>
      <c r="F60" s="58">
        <f t="shared" si="6"/>
        <v>163223.28000000003</v>
      </c>
      <c r="G60" s="59"/>
    </row>
    <row r="61" spans="1:7" ht="23.25" x14ac:dyDescent="0.25">
      <c r="A61" s="54" t="s">
        <v>264</v>
      </c>
      <c r="B61" s="55" t="s">
        <v>248</v>
      </c>
      <c r="C61" s="56" t="s">
        <v>441</v>
      </c>
      <c r="D61" s="57">
        <f t="shared" si="9"/>
        <v>446000</v>
      </c>
      <c r="E61" s="57">
        <f t="shared" si="9"/>
        <v>282776.71999999997</v>
      </c>
      <c r="F61" s="58">
        <f t="shared" si="6"/>
        <v>163223.28000000003</v>
      </c>
      <c r="G61" s="59"/>
    </row>
    <row r="62" spans="1:7" x14ac:dyDescent="0.25">
      <c r="A62" s="54" t="s">
        <v>259</v>
      </c>
      <c r="B62" s="55" t="s">
        <v>248</v>
      </c>
      <c r="C62" s="56" t="s">
        <v>442</v>
      </c>
      <c r="D62" s="57">
        <f t="shared" si="9"/>
        <v>446000</v>
      </c>
      <c r="E62" s="57">
        <f t="shared" si="9"/>
        <v>282776.71999999997</v>
      </c>
      <c r="F62" s="58">
        <f t="shared" si="6"/>
        <v>163223.28000000003</v>
      </c>
      <c r="G62" s="59"/>
    </row>
    <row r="63" spans="1:7" x14ac:dyDescent="0.25">
      <c r="A63" s="54" t="s">
        <v>260</v>
      </c>
      <c r="B63" s="55" t="s">
        <v>248</v>
      </c>
      <c r="C63" s="56" t="s">
        <v>443</v>
      </c>
      <c r="D63" s="57">
        <f>D64+D65+D66</f>
        <v>446000</v>
      </c>
      <c r="E63" s="57">
        <f>E64+E65+E66</f>
        <v>282776.71999999997</v>
      </c>
      <c r="F63" s="58">
        <f t="shared" si="6"/>
        <v>163223.28000000003</v>
      </c>
      <c r="G63" s="59"/>
    </row>
    <row r="64" spans="1:7" x14ac:dyDescent="0.25">
      <c r="A64" s="54" t="s">
        <v>265</v>
      </c>
      <c r="B64" s="55" t="s">
        <v>248</v>
      </c>
      <c r="C64" s="56" t="s">
        <v>444</v>
      </c>
      <c r="D64" s="57">
        <v>160000</v>
      </c>
      <c r="E64" s="57">
        <v>1065</v>
      </c>
      <c r="F64" s="58">
        <f t="shared" ref="F64:F95" si="10">D64-E64</f>
        <v>158935</v>
      </c>
      <c r="G64" s="59"/>
    </row>
    <row r="65" spans="1:7" x14ac:dyDescent="0.25">
      <c r="A65" s="54" t="s">
        <v>266</v>
      </c>
      <c r="B65" s="55" t="s">
        <v>248</v>
      </c>
      <c r="C65" s="56" t="s">
        <v>445</v>
      </c>
      <c r="D65" s="57">
        <v>81523.199999999997</v>
      </c>
      <c r="E65" s="57">
        <v>77586.600000000006</v>
      </c>
      <c r="F65" s="58">
        <f t="shared" si="10"/>
        <v>3936.5999999999913</v>
      </c>
      <c r="G65" s="59"/>
    </row>
    <row r="66" spans="1:7" x14ac:dyDescent="0.25">
      <c r="A66" s="54" t="s">
        <v>261</v>
      </c>
      <c r="B66" s="55" t="s">
        <v>248</v>
      </c>
      <c r="C66" s="56" t="s">
        <v>446</v>
      </c>
      <c r="D66" s="57">
        <v>204476.79999999999</v>
      </c>
      <c r="E66" s="57">
        <v>204125.12</v>
      </c>
      <c r="F66" s="58">
        <f t="shared" si="10"/>
        <v>351.67999999999302</v>
      </c>
      <c r="G66" s="59"/>
    </row>
    <row r="67" spans="1:7" ht="34.5" x14ac:dyDescent="0.25">
      <c r="A67" s="54" t="s">
        <v>447</v>
      </c>
      <c r="B67" s="55" t="s">
        <v>248</v>
      </c>
      <c r="C67" s="118" t="s">
        <v>448</v>
      </c>
      <c r="D67" s="57">
        <f t="shared" ref="D67:E70" si="11">D68</f>
        <v>500000</v>
      </c>
      <c r="E67" s="57">
        <f t="shared" si="11"/>
        <v>344973</v>
      </c>
      <c r="F67" s="58">
        <f t="shared" si="10"/>
        <v>155027</v>
      </c>
      <c r="G67" s="59"/>
    </row>
    <row r="68" spans="1:7" ht="34.5" x14ac:dyDescent="0.25">
      <c r="A68" s="54" t="s">
        <v>267</v>
      </c>
      <c r="B68" s="55" t="s">
        <v>248</v>
      </c>
      <c r="C68" s="56" t="s">
        <v>449</v>
      </c>
      <c r="D68" s="57">
        <f t="shared" si="11"/>
        <v>500000</v>
      </c>
      <c r="E68" s="57">
        <f t="shared" si="11"/>
        <v>344973</v>
      </c>
      <c r="F68" s="58">
        <f t="shared" si="10"/>
        <v>155027</v>
      </c>
      <c r="G68" s="59"/>
    </row>
    <row r="69" spans="1:7" x14ac:dyDescent="0.25">
      <c r="A69" s="54" t="s">
        <v>259</v>
      </c>
      <c r="B69" s="55" t="s">
        <v>248</v>
      </c>
      <c r="C69" s="56" t="s">
        <v>450</v>
      </c>
      <c r="D69" s="57">
        <f t="shared" si="11"/>
        <v>500000</v>
      </c>
      <c r="E69" s="57">
        <f t="shared" si="11"/>
        <v>344973</v>
      </c>
      <c r="F69" s="58">
        <f t="shared" si="10"/>
        <v>155027</v>
      </c>
      <c r="G69" s="59"/>
    </row>
    <row r="70" spans="1:7" x14ac:dyDescent="0.25">
      <c r="A70" s="54" t="s">
        <v>268</v>
      </c>
      <c r="B70" s="55" t="s">
        <v>248</v>
      </c>
      <c r="C70" s="56" t="s">
        <v>451</v>
      </c>
      <c r="D70" s="57">
        <f t="shared" si="11"/>
        <v>500000</v>
      </c>
      <c r="E70" s="57">
        <f t="shared" si="11"/>
        <v>344973</v>
      </c>
      <c r="F70" s="58">
        <f t="shared" si="10"/>
        <v>155027</v>
      </c>
      <c r="G70" s="59"/>
    </row>
    <row r="71" spans="1:7" ht="23.25" x14ac:dyDescent="0.25">
      <c r="A71" s="54" t="s">
        <v>269</v>
      </c>
      <c r="B71" s="55" t="s">
        <v>248</v>
      </c>
      <c r="C71" s="56" t="s">
        <v>452</v>
      </c>
      <c r="D71" s="57">
        <v>500000</v>
      </c>
      <c r="E71" s="57">
        <v>344973</v>
      </c>
      <c r="F71" s="58">
        <f t="shared" si="10"/>
        <v>155027</v>
      </c>
      <c r="G71" s="59"/>
    </row>
    <row r="72" spans="1:7" ht="22.5" x14ac:dyDescent="0.25">
      <c r="A72" s="115" t="s">
        <v>453</v>
      </c>
      <c r="B72" s="55" t="s">
        <v>248</v>
      </c>
      <c r="C72" s="118" t="s">
        <v>454</v>
      </c>
      <c r="D72" s="144">
        <f t="shared" ref="D72:E76" si="12">D73</f>
        <v>626851</v>
      </c>
      <c r="E72" s="144">
        <f t="shared" si="12"/>
        <v>617402</v>
      </c>
      <c r="F72" s="145">
        <f t="shared" si="10"/>
        <v>9449</v>
      </c>
      <c r="G72" s="59"/>
    </row>
    <row r="73" spans="1:7" x14ac:dyDescent="0.25">
      <c r="A73" s="115" t="s">
        <v>399</v>
      </c>
      <c r="B73" s="55" t="s">
        <v>248</v>
      </c>
      <c r="C73" s="118" t="s">
        <v>455</v>
      </c>
      <c r="D73" s="57">
        <f t="shared" si="12"/>
        <v>626851</v>
      </c>
      <c r="E73" s="57">
        <f t="shared" si="12"/>
        <v>617402</v>
      </c>
      <c r="F73" s="58">
        <f t="shared" si="10"/>
        <v>9449</v>
      </c>
      <c r="G73" s="59"/>
    </row>
    <row r="74" spans="1:7" ht="23.25" x14ac:dyDescent="0.25">
      <c r="A74" s="54" t="s">
        <v>270</v>
      </c>
      <c r="B74" s="55" t="s">
        <v>248</v>
      </c>
      <c r="C74" s="56" t="s">
        <v>457</v>
      </c>
      <c r="D74" s="57">
        <f t="shared" si="12"/>
        <v>626851</v>
      </c>
      <c r="E74" s="57">
        <f t="shared" si="12"/>
        <v>617402</v>
      </c>
      <c r="F74" s="58">
        <f t="shared" si="10"/>
        <v>9449</v>
      </c>
      <c r="G74" s="59"/>
    </row>
    <row r="75" spans="1:7" ht="23.25" x14ac:dyDescent="0.25">
      <c r="A75" s="54" t="s">
        <v>458</v>
      </c>
      <c r="B75" s="116" t="s">
        <v>248</v>
      </c>
      <c r="C75" s="118" t="s">
        <v>456</v>
      </c>
      <c r="D75" s="57">
        <f t="shared" si="12"/>
        <v>626851</v>
      </c>
      <c r="E75" s="57">
        <f t="shared" si="12"/>
        <v>617402</v>
      </c>
      <c r="F75" s="58">
        <f t="shared" si="10"/>
        <v>9449</v>
      </c>
      <c r="G75" s="59"/>
    </row>
    <row r="76" spans="1:7" x14ac:dyDescent="0.25">
      <c r="A76" s="54" t="s">
        <v>271</v>
      </c>
      <c r="B76" s="55" t="s">
        <v>248</v>
      </c>
      <c r="C76" s="56" t="s">
        <v>459</v>
      </c>
      <c r="D76" s="57">
        <f t="shared" si="12"/>
        <v>626851</v>
      </c>
      <c r="E76" s="57">
        <f t="shared" si="12"/>
        <v>617402</v>
      </c>
      <c r="F76" s="58">
        <f t="shared" si="10"/>
        <v>9449</v>
      </c>
      <c r="G76" s="59"/>
    </row>
    <row r="77" spans="1:7" x14ac:dyDescent="0.25">
      <c r="A77" s="54" t="s">
        <v>237</v>
      </c>
      <c r="B77" s="55" t="s">
        <v>248</v>
      </c>
      <c r="C77" s="56" t="s">
        <v>460</v>
      </c>
      <c r="D77" s="57">
        <v>626851</v>
      </c>
      <c r="E77" s="57">
        <v>617402</v>
      </c>
      <c r="F77" s="58">
        <f t="shared" si="10"/>
        <v>9449</v>
      </c>
      <c r="G77" s="59"/>
    </row>
    <row r="78" spans="1:7" x14ac:dyDescent="0.25">
      <c r="A78" s="54" t="s">
        <v>461</v>
      </c>
      <c r="B78" s="116" t="s">
        <v>248</v>
      </c>
      <c r="C78" s="118" t="s">
        <v>462</v>
      </c>
      <c r="D78" s="144">
        <f>D79</f>
        <v>1611831.9200000002</v>
      </c>
      <c r="E78" s="144">
        <f>E79</f>
        <v>1611831.9200000002</v>
      </c>
      <c r="F78" s="145">
        <f t="shared" si="10"/>
        <v>0</v>
      </c>
      <c r="G78" s="59"/>
    </row>
    <row r="79" spans="1:7" ht="23.25" x14ac:dyDescent="0.25">
      <c r="A79" s="54" t="s">
        <v>463</v>
      </c>
      <c r="B79" s="55" t="s">
        <v>248</v>
      </c>
      <c r="C79" s="118" t="s">
        <v>464</v>
      </c>
      <c r="D79" s="57">
        <f>D80+D84</f>
        <v>1611831.9200000002</v>
      </c>
      <c r="E79" s="57">
        <f>E80+E84</f>
        <v>1611831.9200000002</v>
      </c>
      <c r="F79" s="58">
        <f t="shared" si="10"/>
        <v>0</v>
      </c>
      <c r="G79" s="59"/>
    </row>
    <row r="80" spans="1:7" ht="23.25" x14ac:dyDescent="0.25">
      <c r="A80" s="54" t="s">
        <v>272</v>
      </c>
      <c r="B80" s="55" t="s">
        <v>248</v>
      </c>
      <c r="C80" s="56" t="s">
        <v>465</v>
      </c>
      <c r="D80" s="57">
        <f t="shared" ref="D80:E82" si="13">D81</f>
        <v>1244409.8400000001</v>
      </c>
      <c r="E80" s="57">
        <f t="shared" si="13"/>
        <v>1244409.8400000001</v>
      </c>
      <c r="F80" s="58">
        <f t="shared" si="10"/>
        <v>0</v>
      </c>
      <c r="G80" s="59"/>
    </row>
    <row r="81" spans="1:7" ht="45.75" x14ac:dyDescent="0.25">
      <c r="A81" s="54" t="s">
        <v>466</v>
      </c>
      <c r="B81" s="55" t="s">
        <v>248</v>
      </c>
      <c r="C81" s="118" t="s">
        <v>465</v>
      </c>
      <c r="D81" s="57">
        <f t="shared" si="13"/>
        <v>1244409.8400000001</v>
      </c>
      <c r="E81" s="57">
        <f t="shared" si="13"/>
        <v>1244409.8400000001</v>
      </c>
      <c r="F81" s="58">
        <f t="shared" si="10"/>
        <v>0</v>
      </c>
      <c r="G81" s="59"/>
    </row>
    <row r="82" spans="1:7" x14ac:dyDescent="0.25">
      <c r="A82" s="54" t="s">
        <v>259</v>
      </c>
      <c r="B82" s="55" t="s">
        <v>248</v>
      </c>
      <c r="C82" s="56" t="s">
        <v>467</v>
      </c>
      <c r="D82" s="57">
        <f t="shared" si="13"/>
        <v>1244409.8400000001</v>
      </c>
      <c r="E82" s="57">
        <f t="shared" si="13"/>
        <v>1244409.8400000001</v>
      </c>
      <c r="F82" s="58">
        <f t="shared" si="10"/>
        <v>0</v>
      </c>
      <c r="G82" s="59"/>
    </row>
    <row r="83" spans="1:7" x14ac:dyDescent="0.25">
      <c r="A83" s="54" t="s">
        <v>273</v>
      </c>
      <c r="B83" s="55" t="s">
        <v>248</v>
      </c>
      <c r="C83" s="56" t="s">
        <v>468</v>
      </c>
      <c r="D83" s="57">
        <v>1244409.8400000001</v>
      </c>
      <c r="E83" s="57">
        <v>1244409.8400000001</v>
      </c>
      <c r="F83" s="58">
        <f t="shared" si="10"/>
        <v>0</v>
      </c>
      <c r="G83" s="59"/>
    </row>
    <row r="84" spans="1:7" ht="23.25" x14ac:dyDescent="0.25">
      <c r="A84" s="54" t="s">
        <v>274</v>
      </c>
      <c r="B84" s="55" t="s">
        <v>248</v>
      </c>
      <c r="C84" s="56" t="s">
        <v>469</v>
      </c>
      <c r="D84" s="57">
        <f>D85</f>
        <v>367422.08</v>
      </c>
      <c r="E84" s="57">
        <f>E85</f>
        <v>367422.08</v>
      </c>
      <c r="F84" s="58">
        <f t="shared" si="10"/>
        <v>0</v>
      </c>
      <c r="G84" s="59"/>
    </row>
    <row r="85" spans="1:7" x14ac:dyDescent="0.25">
      <c r="A85" s="54" t="s">
        <v>259</v>
      </c>
      <c r="B85" s="55" t="s">
        <v>248</v>
      </c>
      <c r="C85" s="56" t="s">
        <v>470</v>
      </c>
      <c r="D85" s="57">
        <f>D86</f>
        <v>367422.08</v>
      </c>
      <c r="E85" s="57">
        <f>E86</f>
        <v>367422.08</v>
      </c>
      <c r="F85" s="58">
        <f t="shared" si="10"/>
        <v>0</v>
      </c>
      <c r="G85" s="59"/>
    </row>
    <row r="86" spans="1:7" x14ac:dyDescent="0.25">
      <c r="A86" s="54" t="s">
        <v>273</v>
      </c>
      <c r="B86" s="55" t="s">
        <v>248</v>
      </c>
      <c r="C86" s="56" t="s">
        <v>471</v>
      </c>
      <c r="D86" s="57">
        <v>367422.08</v>
      </c>
      <c r="E86" s="57">
        <v>367422.08</v>
      </c>
      <c r="F86" s="58">
        <f t="shared" si="10"/>
        <v>0</v>
      </c>
      <c r="G86" s="59"/>
    </row>
    <row r="87" spans="1:7" x14ac:dyDescent="0.25">
      <c r="A87" s="54" t="s">
        <v>472</v>
      </c>
      <c r="B87" s="116" t="s">
        <v>248</v>
      </c>
      <c r="C87" s="118" t="s">
        <v>473</v>
      </c>
      <c r="D87" s="144">
        <f>D88+D98+D104</f>
        <v>6101516.6399999997</v>
      </c>
      <c r="E87" s="144">
        <f>E88+E98+E104</f>
        <v>3565703.59</v>
      </c>
      <c r="F87" s="145">
        <f t="shared" si="10"/>
        <v>2535813.0499999998</v>
      </c>
      <c r="G87" s="59"/>
    </row>
    <row r="88" spans="1:7" ht="33.75" x14ac:dyDescent="0.25">
      <c r="A88" s="115" t="s">
        <v>437</v>
      </c>
      <c r="B88" s="116" t="s">
        <v>248</v>
      </c>
      <c r="C88" s="118" t="s">
        <v>474</v>
      </c>
      <c r="D88" s="57">
        <f>D89</f>
        <v>751662.64</v>
      </c>
      <c r="E88" s="57">
        <f>E89</f>
        <v>481695.14</v>
      </c>
      <c r="F88" s="58">
        <f t="shared" si="10"/>
        <v>269967.5</v>
      </c>
      <c r="G88" s="59"/>
    </row>
    <row r="89" spans="1:7" ht="22.5" x14ac:dyDescent="0.25">
      <c r="A89" s="115" t="s">
        <v>475</v>
      </c>
      <c r="B89" s="116" t="s">
        <v>248</v>
      </c>
      <c r="C89" s="118" t="s">
        <v>476</v>
      </c>
      <c r="D89" s="57">
        <f>D90+D94</f>
        <v>751662.64</v>
      </c>
      <c r="E89" s="57">
        <f>E90+E94</f>
        <v>481695.14</v>
      </c>
      <c r="F89" s="58">
        <f t="shared" si="10"/>
        <v>269967.5</v>
      </c>
      <c r="G89" s="59"/>
    </row>
    <row r="90" spans="1:7" ht="57" x14ac:dyDescent="0.25">
      <c r="A90" s="54" t="s">
        <v>275</v>
      </c>
      <c r="B90" s="55" t="s">
        <v>248</v>
      </c>
      <c r="C90" s="56" t="s">
        <v>477</v>
      </c>
      <c r="D90" s="57">
        <f t="shared" ref="D90:E92" si="14">D91</f>
        <v>668530</v>
      </c>
      <c r="E90" s="57">
        <f t="shared" si="14"/>
        <v>426730</v>
      </c>
      <c r="F90" s="58">
        <f t="shared" si="10"/>
        <v>241800</v>
      </c>
      <c r="G90" s="59"/>
    </row>
    <row r="91" spans="1:7" ht="23.25" x14ac:dyDescent="0.25">
      <c r="A91" s="54" t="s">
        <v>255</v>
      </c>
      <c r="B91" s="55" t="s">
        <v>248</v>
      </c>
      <c r="C91" s="56" t="s">
        <v>478</v>
      </c>
      <c r="D91" s="57">
        <f t="shared" si="14"/>
        <v>668530</v>
      </c>
      <c r="E91" s="57">
        <f t="shared" si="14"/>
        <v>426730</v>
      </c>
      <c r="F91" s="58">
        <f t="shared" si="10"/>
        <v>241800</v>
      </c>
      <c r="G91" s="59"/>
    </row>
    <row r="92" spans="1:7" ht="23.25" x14ac:dyDescent="0.25">
      <c r="A92" s="54" t="s">
        <v>256</v>
      </c>
      <c r="B92" s="55" t="s">
        <v>248</v>
      </c>
      <c r="C92" s="56" t="s">
        <v>479</v>
      </c>
      <c r="D92" s="57">
        <f t="shared" si="14"/>
        <v>668530</v>
      </c>
      <c r="E92" s="57">
        <f t="shared" si="14"/>
        <v>426730</v>
      </c>
      <c r="F92" s="58">
        <f t="shared" si="10"/>
        <v>241800</v>
      </c>
      <c r="G92" s="59"/>
    </row>
    <row r="93" spans="1:7" x14ac:dyDescent="0.25">
      <c r="A93" s="54" t="s">
        <v>257</v>
      </c>
      <c r="B93" s="55" t="s">
        <v>248</v>
      </c>
      <c r="C93" s="56" t="s">
        <v>480</v>
      </c>
      <c r="D93" s="57">
        <v>668530</v>
      </c>
      <c r="E93" s="57">
        <v>426730</v>
      </c>
      <c r="F93" s="58">
        <f t="shared" si="10"/>
        <v>241800</v>
      </c>
      <c r="G93" s="59"/>
    </row>
    <row r="94" spans="1:7" ht="23.25" x14ac:dyDescent="0.25">
      <c r="A94" s="54" t="s">
        <v>276</v>
      </c>
      <c r="B94" s="55" t="s">
        <v>248</v>
      </c>
      <c r="C94" s="56" t="s">
        <v>481</v>
      </c>
      <c r="D94" s="57">
        <f t="shared" ref="D94:E96" si="15">D95</f>
        <v>83132.639999999999</v>
      </c>
      <c r="E94" s="57">
        <f t="shared" si="15"/>
        <v>54965.14</v>
      </c>
      <c r="F94" s="58">
        <f t="shared" si="10"/>
        <v>28167.5</v>
      </c>
      <c r="G94" s="59"/>
    </row>
    <row r="95" spans="1:7" ht="23.25" x14ac:dyDescent="0.25">
      <c r="A95" s="54" t="s">
        <v>255</v>
      </c>
      <c r="B95" s="55" t="s">
        <v>248</v>
      </c>
      <c r="C95" s="56" t="s">
        <v>482</v>
      </c>
      <c r="D95" s="57">
        <f t="shared" si="15"/>
        <v>83132.639999999999</v>
      </c>
      <c r="E95" s="57">
        <f t="shared" si="15"/>
        <v>54965.14</v>
      </c>
      <c r="F95" s="58">
        <f t="shared" si="10"/>
        <v>28167.5</v>
      </c>
      <c r="G95" s="59"/>
    </row>
    <row r="96" spans="1:7" ht="23.25" x14ac:dyDescent="0.25">
      <c r="A96" s="54" t="s">
        <v>256</v>
      </c>
      <c r="B96" s="55" t="s">
        <v>248</v>
      </c>
      <c r="C96" s="56" t="s">
        <v>483</v>
      </c>
      <c r="D96" s="57">
        <f t="shared" si="15"/>
        <v>83132.639999999999</v>
      </c>
      <c r="E96" s="57">
        <f t="shared" si="15"/>
        <v>54965.14</v>
      </c>
      <c r="F96" s="58">
        <f t="shared" ref="F96:F110" si="16">D96-E96</f>
        <v>28167.5</v>
      </c>
      <c r="G96" s="59"/>
    </row>
    <row r="97" spans="1:7" x14ac:dyDescent="0.25">
      <c r="A97" s="54" t="s">
        <v>257</v>
      </c>
      <c r="B97" s="55" t="s">
        <v>248</v>
      </c>
      <c r="C97" s="56" t="s">
        <v>484</v>
      </c>
      <c r="D97" s="57">
        <v>83132.639999999999</v>
      </c>
      <c r="E97" s="57">
        <v>54965.14</v>
      </c>
      <c r="F97" s="58">
        <f t="shared" si="16"/>
        <v>28167.5</v>
      </c>
      <c r="G97" s="59"/>
    </row>
    <row r="98" spans="1:7" x14ac:dyDescent="0.25">
      <c r="A98" s="115" t="s">
        <v>399</v>
      </c>
      <c r="B98" s="116" t="s">
        <v>248</v>
      </c>
      <c r="C98" s="118" t="s">
        <v>485</v>
      </c>
      <c r="D98" s="57">
        <f t="shared" ref="D98:E102" si="17">D99</f>
        <v>700</v>
      </c>
      <c r="E98" s="57">
        <f t="shared" si="17"/>
        <v>0</v>
      </c>
      <c r="F98" s="58">
        <f t="shared" si="16"/>
        <v>700</v>
      </c>
      <c r="G98" s="59"/>
    </row>
    <row r="99" spans="1:7" x14ac:dyDescent="0.25">
      <c r="A99" s="115" t="s">
        <v>486</v>
      </c>
      <c r="B99" s="116" t="s">
        <v>248</v>
      </c>
      <c r="C99" s="118" t="s">
        <v>487</v>
      </c>
      <c r="D99" s="57">
        <f t="shared" si="17"/>
        <v>700</v>
      </c>
      <c r="E99" s="57">
        <f t="shared" si="17"/>
        <v>0</v>
      </c>
      <c r="F99" s="58">
        <f t="shared" si="16"/>
        <v>700</v>
      </c>
      <c r="G99" s="59"/>
    </row>
    <row r="100" spans="1:7" ht="68.25" x14ac:dyDescent="0.25">
      <c r="A100" s="54" t="s">
        <v>277</v>
      </c>
      <c r="B100" s="55" t="s">
        <v>248</v>
      </c>
      <c r="C100" s="56" t="s">
        <v>488</v>
      </c>
      <c r="D100" s="57">
        <f t="shared" si="17"/>
        <v>700</v>
      </c>
      <c r="E100" s="57">
        <f t="shared" si="17"/>
        <v>0</v>
      </c>
      <c r="F100" s="58">
        <f t="shared" si="16"/>
        <v>700</v>
      </c>
      <c r="G100" s="59"/>
    </row>
    <row r="101" spans="1:7" ht="23.25" x14ac:dyDescent="0.25">
      <c r="A101" s="54" t="s">
        <v>255</v>
      </c>
      <c r="B101" s="55" t="s">
        <v>248</v>
      </c>
      <c r="C101" s="56" t="s">
        <v>489</v>
      </c>
      <c r="D101" s="57">
        <f t="shared" si="17"/>
        <v>700</v>
      </c>
      <c r="E101" s="57">
        <f t="shared" si="17"/>
        <v>0</v>
      </c>
      <c r="F101" s="58">
        <f t="shared" si="16"/>
        <v>700</v>
      </c>
      <c r="G101" s="59"/>
    </row>
    <row r="102" spans="1:7" ht="23.25" x14ac:dyDescent="0.25">
      <c r="A102" s="54" t="s">
        <v>256</v>
      </c>
      <c r="B102" s="55" t="s">
        <v>248</v>
      </c>
      <c r="C102" s="56" t="s">
        <v>490</v>
      </c>
      <c r="D102" s="57">
        <f t="shared" si="17"/>
        <v>700</v>
      </c>
      <c r="E102" s="57">
        <f t="shared" si="17"/>
        <v>0</v>
      </c>
      <c r="F102" s="58">
        <f t="shared" si="16"/>
        <v>700</v>
      </c>
      <c r="G102" s="59"/>
    </row>
    <row r="103" spans="1:7" ht="22.5" x14ac:dyDescent="0.25">
      <c r="A103" s="115" t="s">
        <v>491</v>
      </c>
      <c r="B103" s="116" t="s">
        <v>248</v>
      </c>
      <c r="C103" s="118" t="s">
        <v>492</v>
      </c>
      <c r="D103" s="57">
        <v>700</v>
      </c>
      <c r="E103" s="57">
        <v>0</v>
      </c>
      <c r="F103" s="58">
        <f t="shared" si="16"/>
        <v>700</v>
      </c>
      <c r="G103" s="59"/>
    </row>
    <row r="104" spans="1:7" ht="22.5" x14ac:dyDescent="0.25">
      <c r="A104" s="115" t="s">
        <v>493</v>
      </c>
      <c r="B104" s="116" t="s">
        <v>248</v>
      </c>
      <c r="C104" s="118" t="s">
        <v>494</v>
      </c>
      <c r="D104" s="144">
        <f>D105</f>
        <v>5349154</v>
      </c>
      <c r="E104" s="144">
        <f>E105</f>
        <v>3084008.4499999997</v>
      </c>
      <c r="F104" s="145">
        <f t="shared" si="16"/>
        <v>2265145.5500000003</v>
      </c>
      <c r="G104" s="59"/>
    </row>
    <row r="105" spans="1:7" ht="23.25" x14ac:dyDescent="0.25">
      <c r="A105" s="54" t="s">
        <v>278</v>
      </c>
      <c r="B105" s="55" t="s">
        <v>248</v>
      </c>
      <c r="C105" s="56" t="s">
        <v>495</v>
      </c>
      <c r="D105" s="57">
        <f>D106+D111+D116</f>
        <v>5349154</v>
      </c>
      <c r="E105" s="57">
        <f>E106+E111+E116</f>
        <v>3084008.4499999997</v>
      </c>
      <c r="F105" s="58">
        <f t="shared" si="16"/>
        <v>2265145.5500000003</v>
      </c>
      <c r="G105" s="59"/>
    </row>
    <row r="106" spans="1:7" ht="45.75" x14ac:dyDescent="0.25">
      <c r="A106" s="54" t="s">
        <v>249</v>
      </c>
      <c r="B106" s="55" t="s">
        <v>248</v>
      </c>
      <c r="C106" s="56" t="s">
        <v>496</v>
      </c>
      <c r="D106" s="57">
        <f>D107</f>
        <v>4237506</v>
      </c>
      <c r="E106" s="57">
        <f>E107</f>
        <v>2402214.7399999998</v>
      </c>
      <c r="F106" s="58">
        <f t="shared" si="16"/>
        <v>1835291.2600000002</v>
      </c>
      <c r="G106" s="59"/>
    </row>
    <row r="107" spans="1:7" x14ac:dyDescent="0.25">
      <c r="A107" s="54" t="s">
        <v>279</v>
      </c>
      <c r="B107" s="55" t="s">
        <v>248</v>
      </c>
      <c r="C107" s="56" t="s">
        <v>497</v>
      </c>
      <c r="D107" s="57">
        <f>D108+D109+D110</f>
        <v>4237506</v>
      </c>
      <c r="E107" s="57">
        <f>E108+E109+E110</f>
        <v>2402214.7399999998</v>
      </c>
      <c r="F107" s="58">
        <f t="shared" si="16"/>
        <v>1835291.2600000002</v>
      </c>
      <c r="G107" s="59"/>
    </row>
    <row r="108" spans="1:7" x14ac:dyDescent="0.25">
      <c r="A108" s="54" t="s">
        <v>280</v>
      </c>
      <c r="B108" s="55" t="s">
        <v>248</v>
      </c>
      <c r="C108" s="56" t="s">
        <v>498</v>
      </c>
      <c r="D108" s="57">
        <v>3008837</v>
      </c>
      <c r="E108" s="57">
        <v>1798741.9</v>
      </c>
      <c r="F108" s="58">
        <f t="shared" si="16"/>
        <v>1210095.1000000001</v>
      </c>
      <c r="G108" s="59"/>
    </row>
    <row r="109" spans="1:7" ht="23.25" x14ac:dyDescent="0.25">
      <c r="A109" s="54" t="s">
        <v>281</v>
      </c>
      <c r="B109" s="55" t="s">
        <v>248</v>
      </c>
      <c r="C109" s="56" t="s">
        <v>499</v>
      </c>
      <c r="D109" s="57">
        <v>320000</v>
      </c>
      <c r="E109" s="57">
        <v>65123</v>
      </c>
      <c r="F109" s="58">
        <f t="shared" si="16"/>
        <v>254877</v>
      </c>
      <c r="G109" s="59"/>
    </row>
    <row r="110" spans="1:7" ht="34.5" x14ac:dyDescent="0.25">
      <c r="A110" s="54" t="s">
        <v>282</v>
      </c>
      <c r="B110" s="55" t="s">
        <v>248</v>
      </c>
      <c r="C110" s="56" t="s">
        <v>500</v>
      </c>
      <c r="D110" s="57">
        <v>908669</v>
      </c>
      <c r="E110" s="57">
        <v>538349.84</v>
      </c>
      <c r="F110" s="58">
        <f t="shared" si="16"/>
        <v>370319.16000000003</v>
      </c>
      <c r="G110" s="59"/>
    </row>
    <row r="111" spans="1:7" ht="23.25" x14ac:dyDescent="0.25">
      <c r="A111" s="54" t="s">
        <v>255</v>
      </c>
      <c r="B111" s="55" t="s">
        <v>248</v>
      </c>
      <c r="C111" s="56" t="s">
        <v>501</v>
      </c>
      <c r="D111" s="57">
        <v>941648</v>
      </c>
      <c r="E111" s="57">
        <v>586372.74</v>
      </c>
      <c r="F111" s="58">
        <v>355275.26</v>
      </c>
      <c r="G111" s="59"/>
    </row>
    <row r="112" spans="1:7" ht="23.25" x14ac:dyDescent="0.25">
      <c r="A112" s="54" t="s">
        <v>256</v>
      </c>
      <c r="B112" s="55" t="s">
        <v>248</v>
      </c>
      <c r="C112" s="56" t="s">
        <v>502</v>
      </c>
      <c r="D112" s="57">
        <f>D114+D115+D113</f>
        <v>941648</v>
      </c>
      <c r="E112" s="57">
        <f>E114+E115+E113</f>
        <v>586372.74</v>
      </c>
      <c r="F112" s="58">
        <f t="shared" ref="F112:F135" si="18">D112-E112</f>
        <v>355275.26</v>
      </c>
      <c r="G112" s="59"/>
    </row>
    <row r="113" spans="1:7" ht="23.25" x14ac:dyDescent="0.25">
      <c r="A113" s="54" t="s">
        <v>1032</v>
      </c>
      <c r="B113" s="55" t="s">
        <v>248</v>
      </c>
      <c r="C113" s="56" t="s">
        <v>1033</v>
      </c>
      <c r="D113" s="57">
        <v>42000</v>
      </c>
      <c r="E113" s="57">
        <v>0</v>
      </c>
      <c r="F113" s="58">
        <f t="shared" si="18"/>
        <v>42000</v>
      </c>
      <c r="G113" s="59"/>
    </row>
    <row r="114" spans="1:7" x14ac:dyDescent="0.25">
      <c r="A114" s="54" t="s">
        <v>257</v>
      </c>
      <c r="B114" s="55" t="s">
        <v>248</v>
      </c>
      <c r="C114" s="56" t="s">
        <v>503</v>
      </c>
      <c r="D114" s="57">
        <v>851442.18</v>
      </c>
      <c r="E114" s="57">
        <v>538166.92000000004</v>
      </c>
      <c r="F114" s="58">
        <f t="shared" si="18"/>
        <v>313275.26</v>
      </c>
      <c r="G114" s="59"/>
    </row>
    <row r="115" spans="1:7" x14ac:dyDescent="0.25">
      <c r="A115" s="54" t="s">
        <v>258</v>
      </c>
      <c r="B115" s="55" t="s">
        <v>248</v>
      </c>
      <c r="C115" s="56" t="s">
        <v>504</v>
      </c>
      <c r="D115" s="57">
        <v>48205.82</v>
      </c>
      <c r="E115" s="57">
        <v>48205.82</v>
      </c>
      <c r="F115" s="58">
        <f t="shared" si="18"/>
        <v>0</v>
      </c>
      <c r="G115" s="59"/>
    </row>
    <row r="116" spans="1:7" x14ac:dyDescent="0.25">
      <c r="A116" s="54" t="s">
        <v>259</v>
      </c>
      <c r="B116" s="55" t="s">
        <v>248</v>
      </c>
      <c r="C116" s="56" t="s">
        <v>505</v>
      </c>
      <c r="D116" s="57">
        <f>D117</f>
        <v>170000</v>
      </c>
      <c r="E116" s="57">
        <f>E117</f>
        <v>95420.97</v>
      </c>
      <c r="F116" s="58">
        <f t="shared" si="18"/>
        <v>74579.03</v>
      </c>
      <c r="G116" s="59"/>
    </row>
    <row r="117" spans="1:7" x14ac:dyDescent="0.25">
      <c r="A117" s="54" t="s">
        <v>260</v>
      </c>
      <c r="B117" s="55" t="s">
        <v>248</v>
      </c>
      <c r="C117" s="56" t="s">
        <v>506</v>
      </c>
      <c r="D117" s="57">
        <f>D118</f>
        <v>170000</v>
      </c>
      <c r="E117" s="57">
        <f>E118</f>
        <v>95420.97</v>
      </c>
      <c r="F117" s="58">
        <f t="shared" si="18"/>
        <v>74579.03</v>
      </c>
      <c r="G117" s="59"/>
    </row>
    <row r="118" spans="1:7" x14ac:dyDescent="0.25">
      <c r="A118" s="54" t="s">
        <v>261</v>
      </c>
      <c r="B118" s="55" t="s">
        <v>248</v>
      </c>
      <c r="C118" s="56" t="s">
        <v>507</v>
      </c>
      <c r="D118" s="57">
        <v>170000</v>
      </c>
      <c r="E118" s="57">
        <v>95420.97</v>
      </c>
      <c r="F118" s="58">
        <f t="shared" si="18"/>
        <v>74579.03</v>
      </c>
      <c r="G118" s="59"/>
    </row>
    <row r="119" spans="1:7" ht="22.5" x14ac:dyDescent="0.25">
      <c r="A119" s="115" t="s">
        <v>508</v>
      </c>
      <c r="B119" s="116" t="s">
        <v>248</v>
      </c>
      <c r="C119" s="118" t="s">
        <v>509</v>
      </c>
      <c r="D119" s="144">
        <f>D120+D126+D133</f>
        <v>2166251.66</v>
      </c>
      <c r="E119" s="144">
        <f>E120+E126+E133</f>
        <v>1363418.65</v>
      </c>
      <c r="F119" s="145">
        <f t="shared" si="18"/>
        <v>802833.01000000024</v>
      </c>
      <c r="G119" s="59"/>
    </row>
    <row r="120" spans="1:7" x14ac:dyDescent="0.25">
      <c r="A120" s="115" t="s">
        <v>510</v>
      </c>
      <c r="B120" s="116" t="s">
        <v>248</v>
      </c>
      <c r="C120" s="118" t="s">
        <v>511</v>
      </c>
      <c r="D120" s="57">
        <f t="shared" ref="D120:E124" si="19">D121</f>
        <v>933287.48</v>
      </c>
      <c r="E120" s="57">
        <f t="shared" si="19"/>
        <v>933287.48</v>
      </c>
      <c r="F120" s="58">
        <f t="shared" si="18"/>
        <v>0</v>
      </c>
      <c r="G120" s="59"/>
    </row>
    <row r="121" spans="1:7" x14ac:dyDescent="0.25">
      <c r="A121" s="115" t="s">
        <v>399</v>
      </c>
      <c r="B121" s="116" t="s">
        <v>248</v>
      </c>
      <c r="C121" s="118" t="s">
        <v>512</v>
      </c>
      <c r="D121" s="57">
        <f t="shared" si="19"/>
        <v>933287.48</v>
      </c>
      <c r="E121" s="57">
        <f t="shared" si="19"/>
        <v>933287.48</v>
      </c>
      <c r="F121" s="58">
        <f t="shared" si="18"/>
        <v>0</v>
      </c>
      <c r="G121" s="59"/>
    </row>
    <row r="122" spans="1:7" ht="56.25" x14ac:dyDescent="0.25">
      <c r="A122" s="115" t="s">
        <v>513</v>
      </c>
      <c r="B122" s="116" t="s">
        <v>248</v>
      </c>
      <c r="C122" s="118" t="s">
        <v>514</v>
      </c>
      <c r="D122" s="57">
        <f t="shared" si="19"/>
        <v>933287.48</v>
      </c>
      <c r="E122" s="57">
        <f t="shared" si="19"/>
        <v>933287.48</v>
      </c>
      <c r="F122" s="58">
        <f t="shared" si="18"/>
        <v>0</v>
      </c>
      <c r="G122" s="59"/>
    </row>
    <row r="123" spans="1:7" ht="57" x14ac:dyDescent="0.25">
      <c r="A123" s="54" t="s">
        <v>283</v>
      </c>
      <c r="B123" s="55" t="s">
        <v>248</v>
      </c>
      <c r="C123" s="56" t="s">
        <v>515</v>
      </c>
      <c r="D123" s="57">
        <f t="shared" si="19"/>
        <v>933287.48</v>
      </c>
      <c r="E123" s="57">
        <f t="shared" si="19"/>
        <v>933287.48</v>
      </c>
      <c r="F123" s="58">
        <f t="shared" si="18"/>
        <v>0</v>
      </c>
      <c r="G123" s="59"/>
    </row>
    <row r="124" spans="1:7" x14ac:dyDescent="0.25">
      <c r="A124" s="54" t="s">
        <v>271</v>
      </c>
      <c r="B124" s="55" t="s">
        <v>248</v>
      </c>
      <c r="C124" s="56" t="s">
        <v>516</v>
      </c>
      <c r="D124" s="57">
        <f t="shared" si="19"/>
        <v>933287.48</v>
      </c>
      <c r="E124" s="57">
        <f t="shared" si="19"/>
        <v>933287.48</v>
      </c>
      <c r="F124" s="58">
        <f t="shared" si="18"/>
        <v>0</v>
      </c>
      <c r="G124" s="59"/>
    </row>
    <row r="125" spans="1:7" x14ac:dyDescent="0.25">
      <c r="A125" s="54" t="s">
        <v>237</v>
      </c>
      <c r="B125" s="55" t="s">
        <v>248</v>
      </c>
      <c r="C125" s="56" t="s">
        <v>517</v>
      </c>
      <c r="D125" s="57">
        <v>933287.48</v>
      </c>
      <c r="E125" s="57">
        <v>933287.48</v>
      </c>
      <c r="F125" s="58">
        <f t="shared" si="18"/>
        <v>0</v>
      </c>
      <c r="G125" s="59"/>
    </row>
    <row r="126" spans="1:7" ht="22.5" x14ac:dyDescent="0.25">
      <c r="A126" s="115" t="s">
        <v>518</v>
      </c>
      <c r="B126" s="116" t="s">
        <v>248</v>
      </c>
      <c r="C126" s="118" t="s">
        <v>519</v>
      </c>
      <c r="D126" s="57">
        <f t="shared" ref="D126:E131" si="20">D127</f>
        <v>249000</v>
      </c>
      <c r="E126" s="57">
        <f t="shared" si="20"/>
        <v>249000</v>
      </c>
      <c r="F126" s="58">
        <f t="shared" si="18"/>
        <v>0</v>
      </c>
      <c r="G126" s="59"/>
    </row>
    <row r="127" spans="1:7" ht="33.75" x14ac:dyDescent="0.25">
      <c r="A127" s="115" t="s">
        <v>520</v>
      </c>
      <c r="B127" s="116" t="s">
        <v>248</v>
      </c>
      <c r="C127" s="118" t="s">
        <v>521</v>
      </c>
      <c r="D127" s="57">
        <f t="shared" si="20"/>
        <v>249000</v>
      </c>
      <c r="E127" s="57">
        <f t="shared" si="20"/>
        <v>249000</v>
      </c>
      <c r="F127" s="58">
        <f t="shared" si="18"/>
        <v>0</v>
      </c>
      <c r="G127" s="59"/>
    </row>
    <row r="128" spans="1:7" ht="33.75" x14ac:dyDescent="0.25">
      <c r="A128" s="115" t="s">
        <v>522</v>
      </c>
      <c r="B128" s="116" t="s">
        <v>248</v>
      </c>
      <c r="C128" s="118" t="s">
        <v>523</v>
      </c>
      <c r="D128" s="57">
        <f t="shared" si="20"/>
        <v>249000</v>
      </c>
      <c r="E128" s="57">
        <f t="shared" si="20"/>
        <v>249000</v>
      </c>
      <c r="F128" s="58">
        <f t="shared" si="18"/>
        <v>0</v>
      </c>
      <c r="G128" s="59"/>
    </row>
    <row r="129" spans="1:7" ht="34.5" x14ac:dyDescent="0.25">
      <c r="A129" s="54" t="s">
        <v>284</v>
      </c>
      <c r="B129" s="55" t="s">
        <v>248</v>
      </c>
      <c r="C129" s="56" t="s">
        <v>524</v>
      </c>
      <c r="D129" s="57">
        <f t="shared" si="20"/>
        <v>249000</v>
      </c>
      <c r="E129" s="57">
        <f t="shared" si="20"/>
        <v>249000</v>
      </c>
      <c r="F129" s="58">
        <f t="shared" si="18"/>
        <v>0</v>
      </c>
      <c r="G129" s="59"/>
    </row>
    <row r="130" spans="1:7" ht="23.25" x14ac:dyDescent="0.25">
      <c r="A130" s="54" t="s">
        <v>255</v>
      </c>
      <c r="B130" s="55" t="s">
        <v>248</v>
      </c>
      <c r="C130" s="56" t="s">
        <v>525</v>
      </c>
      <c r="D130" s="57">
        <f t="shared" si="20"/>
        <v>249000</v>
      </c>
      <c r="E130" s="57">
        <f t="shared" si="20"/>
        <v>249000</v>
      </c>
      <c r="F130" s="58">
        <f t="shared" si="18"/>
        <v>0</v>
      </c>
      <c r="G130" s="59"/>
    </row>
    <row r="131" spans="1:7" ht="23.25" x14ac:dyDescent="0.25">
      <c r="A131" s="54" t="s">
        <v>256</v>
      </c>
      <c r="B131" s="55" t="s">
        <v>248</v>
      </c>
      <c r="C131" s="56" t="s">
        <v>526</v>
      </c>
      <c r="D131" s="57">
        <f t="shared" si="20"/>
        <v>249000</v>
      </c>
      <c r="E131" s="57">
        <f t="shared" si="20"/>
        <v>249000</v>
      </c>
      <c r="F131" s="58">
        <f t="shared" si="18"/>
        <v>0</v>
      </c>
      <c r="G131" s="59"/>
    </row>
    <row r="132" spans="1:7" x14ac:dyDescent="0.25">
      <c r="A132" s="54" t="s">
        <v>257</v>
      </c>
      <c r="B132" s="55" t="s">
        <v>248</v>
      </c>
      <c r="C132" s="56" t="s">
        <v>527</v>
      </c>
      <c r="D132" s="57">
        <v>249000</v>
      </c>
      <c r="E132" s="57">
        <v>249000</v>
      </c>
      <c r="F132" s="58">
        <f t="shared" si="18"/>
        <v>0</v>
      </c>
      <c r="G132" s="59"/>
    </row>
    <row r="133" spans="1:7" ht="22.5" x14ac:dyDescent="0.25">
      <c r="A133" s="115" t="s">
        <v>528</v>
      </c>
      <c r="B133" s="116" t="s">
        <v>248</v>
      </c>
      <c r="C133" s="118" t="s">
        <v>529</v>
      </c>
      <c r="D133" s="57">
        <f>D134</f>
        <v>983964.17999999993</v>
      </c>
      <c r="E133" s="57">
        <f>E134</f>
        <v>181131.17</v>
      </c>
      <c r="F133" s="58">
        <f t="shared" si="18"/>
        <v>802833.00999999989</v>
      </c>
      <c r="G133" s="59"/>
    </row>
    <row r="134" spans="1:7" ht="33.75" x14ac:dyDescent="0.25">
      <c r="A134" s="115" t="s">
        <v>520</v>
      </c>
      <c r="B134" s="116" t="s">
        <v>248</v>
      </c>
      <c r="C134" s="118" t="s">
        <v>530</v>
      </c>
      <c r="D134" s="57">
        <f>D135+D145</f>
        <v>983964.17999999993</v>
      </c>
      <c r="E134" s="57">
        <f>E135+E145</f>
        <v>181131.17</v>
      </c>
      <c r="F134" s="58">
        <f t="shared" si="18"/>
        <v>802833.00999999989</v>
      </c>
      <c r="G134" s="59"/>
    </row>
    <row r="135" spans="1:7" ht="22.5" x14ac:dyDescent="0.25">
      <c r="A135" s="115" t="s">
        <v>531</v>
      </c>
      <c r="B135" s="116" t="s">
        <v>248</v>
      </c>
      <c r="C135" s="118" t="s">
        <v>532</v>
      </c>
      <c r="D135" s="57">
        <f>D136</f>
        <v>833964.17999999993</v>
      </c>
      <c r="E135" s="57">
        <f>E136</f>
        <v>119615.07</v>
      </c>
      <c r="F135" s="58">
        <f t="shared" si="18"/>
        <v>714349.10999999987</v>
      </c>
      <c r="G135" s="59"/>
    </row>
    <row r="136" spans="1:7" ht="34.5" x14ac:dyDescent="0.25">
      <c r="A136" s="54" t="s">
        <v>285</v>
      </c>
      <c r="B136" s="55" t="s">
        <v>248</v>
      </c>
      <c r="C136" s="56" t="s">
        <v>533</v>
      </c>
      <c r="D136" s="57">
        <f>D137+D140+D143</f>
        <v>833964.17999999993</v>
      </c>
      <c r="E136" s="57">
        <v>119615.07</v>
      </c>
      <c r="F136" s="58">
        <v>714349.11</v>
      </c>
      <c r="G136" s="59"/>
    </row>
    <row r="137" spans="1:7" ht="23.25" x14ac:dyDescent="0.25">
      <c r="A137" s="54" t="s">
        <v>255</v>
      </c>
      <c r="B137" s="55" t="s">
        <v>248</v>
      </c>
      <c r="C137" s="56" t="s">
        <v>534</v>
      </c>
      <c r="D137" s="57">
        <f>D138</f>
        <v>260640</v>
      </c>
      <c r="E137" s="57">
        <f>E138</f>
        <v>51790.89</v>
      </c>
      <c r="F137" s="58">
        <f t="shared" ref="F137:F168" si="21">D137-E137</f>
        <v>208849.11</v>
      </c>
      <c r="G137" s="59"/>
    </row>
    <row r="138" spans="1:7" ht="23.25" x14ac:dyDescent="0.25">
      <c r="A138" s="54" t="s">
        <v>256</v>
      </c>
      <c r="B138" s="55" t="s">
        <v>248</v>
      </c>
      <c r="C138" s="56" t="s">
        <v>535</v>
      </c>
      <c r="D138" s="57">
        <f>D139</f>
        <v>260640</v>
      </c>
      <c r="E138" s="57">
        <f>E139</f>
        <v>51790.89</v>
      </c>
      <c r="F138" s="58">
        <f t="shared" si="21"/>
        <v>208849.11</v>
      </c>
      <c r="G138" s="59"/>
    </row>
    <row r="139" spans="1:7" x14ac:dyDescent="0.25">
      <c r="A139" s="54" t="s">
        <v>257</v>
      </c>
      <c r="B139" s="55" t="s">
        <v>248</v>
      </c>
      <c r="C139" s="56" t="s">
        <v>536</v>
      </c>
      <c r="D139" s="57">
        <v>260640</v>
      </c>
      <c r="E139" s="57">
        <v>51790.89</v>
      </c>
      <c r="F139" s="58">
        <f t="shared" si="21"/>
        <v>208849.11</v>
      </c>
      <c r="G139" s="59"/>
    </row>
    <row r="140" spans="1:7" ht="23.25" x14ac:dyDescent="0.25">
      <c r="A140" s="54" t="s">
        <v>286</v>
      </c>
      <c r="B140" s="55" t="s">
        <v>248</v>
      </c>
      <c r="C140" s="56" t="s">
        <v>537</v>
      </c>
      <c r="D140" s="57">
        <f>D141</f>
        <v>288824.18</v>
      </c>
      <c r="E140" s="57">
        <f>E141</f>
        <v>67824.179999999993</v>
      </c>
      <c r="F140" s="58">
        <f t="shared" si="21"/>
        <v>221000</v>
      </c>
      <c r="G140" s="59"/>
    </row>
    <row r="141" spans="1:7" ht="45.75" x14ac:dyDescent="0.25">
      <c r="A141" s="54" t="s">
        <v>287</v>
      </c>
      <c r="B141" s="55" t="s">
        <v>248</v>
      </c>
      <c r="C141" s="56" t="s">
        <v>538</v>
      </c>
      <c r="D141" s="57">
        <f>D142</f>
        <v>288824.18</v>
      </c>
      <c r="E141" s="57">
        <f>E142</f>
        <v>67824.179999999993</v>
      </c>
      <c r="F141" s="58">
        <f t="shared" si="21"/>
        <v>221000</v>
      </c>
      <c r="G141" s="59"/>
    </row>
    <row r="142" spans="1:7" ht="23.25" x14ac:dyDescent="0.25">
      <c r="A142" s="54" t="s">
        <v>288</v>
      </c>
      <c r="B142" s="55" t="s">
        <v>248</v>
      </c>
      <c r="C142" s="56" t="s">
        <v>539</v>
      </c>
      <c r="D142" s="57">
        <v>288824.18</v>
      </c>
      <c r="E142" s="57">
        <v>67824.179999999993</v>
      </c>
      <c r="F142" s="58">
        <f t="shared" si="21"/>
        <v>221000</v>
      </c>
      <c r="G142" s="59"/>
    </row>
    <row r="143" spans="1:7" x14ac:dyDescent="0.25">
      <c r="A143" s="54" t="s">
        <v>259</v>
      </c>
      <c r="B143" s="55" t="s">
        <v>248</v>
      </c>
      <c r="C143" s="56" t="s">
        <v>540</v>
      </c>
      <c r="D143" s="57">
        <f>D144</f>
        <v>284500</v>
      </c>
      <c r="E143" s="57">
        <f>E144</f>
        <v>0</v>
      </c>
      <c r="F143" s="58">
        <f t="shared" si="21"/>
        <v>284500</v>
      </c>
      <c r="G143" s="59"/>
    </row>
    <row r="144" spans="1:7" ht="34.5" x14ac:dyDescent="0.25">
      <c r="A144" s="54" t="s">
        <v>289</v>
      </c>
      <c r="B144" s="55" t="s">
        <v>248</v>
      </c>
      <c r="C144" s="56" t="s">
        <v>541</v>
      </c>
      <c r="D144" s="57">
        <v>284500</v>
      </c>
      <c r="E144" s="57">
        <v>0</v>
      </c>
      <c r="F144" s="58">
        <f t="shared" si="21"/>
        <v>284500</v>
      </c>
      <c r="G144" s="59"/>
    </row>
    <row r="145" spans="1:7" ht="22.5" x14ac:dyDescent="0.25">
      <c r="A145" s="115" t="s">
        <v>542</v>
      </c>
      <c r="B145" s="116" t="s">
        <v>248</v>
      </c>
      <c r="C145" s="118" t="s">
        <v>543</v>
      </c>
      <c r="D145" s="57">
        <f t="shared" ref="D145:E148" si="22">D146</f>
        <v>150000</v>
      </c>
      <c r="E145" s="57">
        <f t="shared" si="22"/>
        <v>61516.1</v>
      </c>
      <c r="F145" s="58">
        <f t="shared" si="21"/>
        <v>88483.9</v>
      </c>
      <c r="G145" s="59"/>
    </row>
    <row r="146" spans="1:7" ht="23.25" x14ac:dyDescent="0.25">
      <c r="A146" s="54" t="s">
        <v>290</v>
      </c>
      <c r="B146" s="55" t="s">
        <v>248</v>
      </c>
      <c r="C146" s="56" t="s">
        <v>544</v>
      </c>
      <c r="D146" s="57">
        <f t="shared" si="22"/>
        <v>150000</v>
      </c>
      <c r="E146" s="57">
        <f t="shared" si="22"/>
        <v>61516.1</v>
      </c>
      <c r="F146" s="58">
        <f t="shared" si="21"/>
        <v>88483.9</v>
      </c>
      <c r="G146" s="59"/>
    </row>
    <row r="147" spans="1:7" ht="23.25" x14ac:dyDescent="0.25">
      <c r="A147" s="54" t="s">
        <v>255</v>
      </c>
      <c r="B147" s="55" t="s">
        <v>248</v>
      </c>
      <c r="C147" s="56" t="s">
        <v>545</v>
      </c>
      <c r="D147" s="57">
        <f t="shared" si="22"/>
        <v>150000</v>
      </c>
      <c r="E147" s="57">
        <f t="shared" si="22"/>
        <v>61516.1</v>
      </c>
      <c r="F147" s="58">
        <f t="shared" si="21"/>
        <v>88483.9</v>
      </c>
      <c r="G147" s="59"/>
    </row>
    <row r="148" spans="1:7" ht="23.25" x14ac:dyDescent="0.25">
      <c r="A148" s="54" t="s">
        <v>256</v>
      </c>
      <c r="B148" s="55" t="s">
        <v>248</v>
      </c>
      <c r="C148" s="56" t="s">
        <v>546</v>
      </c>
      <c r="D148" s="57">
        <f t="shared" si="22"/>
        <v>150000</v>
      </c>
      <c r="E148" s="57">
        <f t="shared" si="22"/>
        <v>61516.1</v>
      </c>
      <c r="F148" s="58">
        <f t="shared" si="21"/>
        <v>88483.9</v>
      </c>
      <c r="G148" s="59"/>
    </row>
    <row r="149" spans="1:7" x14ac:dyDescent="0.25">
      <c r="A149" s="54" t="s">
        <v>257</v>
      </c>
      <c r="B149" s="55" t="s">
        <v>248</v>
      </c>
      <c r="C149" s="56" t="s">
        <v>547</v>
      </c>
      <c r="D149" s="57">
        <v>150000</v>
      </c>
      <c r="E149" s="57">
        <v>61516.1</v>
      </c>
      <c r="F149" s="58">
        <f t="shared" si="21"/>
        <v>88483.9</v>
      </c>
      <c r="G149" s="59"/>
    </row>
    <row r="150" spans="1:7" x14ac:dyDescent="0.25">
      <c r="A150" s="115" t="s">
        <v>549</v>
      </c>
      <c r="B150" s="116" t="s">
        <v>248</v>
      </c>
      <c r="C150" s="118" t="s">
        <v>550</v>
      </c>
      <c r="D150" s="144">
        <f>D151+D171+D209</f>
        <v>78963686.109999999</v>
      </c>
      <c r="E150" s="144">
        <f>E151+E171+E209</f>
        <v>55704779.180000007</v>
      </c>
      <c r="F150" s="145">
        <f t="shared" si="21"/>
        <v>23258906.929999992</v>
      </c>
      <c r="G150" s="59"/>
    </row>
    <row r="151" spans="1:7" x14ac:dyDescent="0.25">
      <c r="A151" s="115" t="s">
        <v>551</v>
      </c>
      <c r="B151" s="116" t="s">
        <v>248</v>
      </c>
      <c r="C151" s="118" t="s">
        <v>552</v>
      </c>
      <c r="D151" s="57">
        <f>D152</f>
        <v>207400</v>
      </c>
      <c r="E151" s="57">
        <f>E152</f>
        <v>194500</v>
      </c>
      <c r="F151" s="58">
        <f t="shared" si="21"/>
        <v>12900</v>
      </c>
      <c r="G151" s="59"/>
    </row>
    <row r="152" spans="1:7" x14ac:dyDescent="0.25">
      <c r="A152" s="115" t="s">
        <v>399</v>
      </c>
      <c r="B152" s="116" t="s">
        <v>248</v>
      </c>
      <c r="C152" s="118" t="s">
        <v>553</v>
      </c>
      <c r="D152" s="57">
        <f>D153</f>
        <v>207400</v>
      </c>
      <c r="E152" s="57">
        <f>E153</f>
        <v>194500</v>
      </c>
      <c r="F152" s="58">
        <f t="shared" si="21"/>
        <v>12900</v>
      </c>
      <c r="G152" s="59"/>
    </row>
    <row r="153" spans="1:7" x14ac:dyDescent="0.25">
      <c r="A153" s="115" t="s">
        <v>486</v>
      </c>
      <c r="B153" s="116" t="s">
        <v>248</v>
      </c>
      <c r="C153" s="118" t="s">
        <v>554</v>
      </c>
      <c r="D153" s="57">
        <f>D154+D162</f>
        <v>207400</v>
      </c>
      <c r="E153" s="57">
        <f>E154+E162</f>
        <v>194500</v>
      </c>
      <c r="F153" s="58">
        <f t="shared" si="21"/>
        <v>12900</v>
      </c>
      <c r="G153" s="59"/>
    </row>
    <row r="154" spans="1:7" ht="38.25" customHeight="1" x14ac:dyDescent="0.25">
      <c r="A154" s="54" t="s">
        <v>555</v>
      </c>
      <c r="B154" s="55" t="s">
        <v>248</v>
      </c>
      <c r="C154" s="56" t="s">
        <v>548</v>
      </c>
      <c r="D154" s="57">
        <f>D155+D159</f>
        <v>81499.999999999985</v>
      </c>
      <c r="E154" s="57">
        <f>E155+E159</f>
        <v>68600</v>
      </c>
      <c r="F154" s="58">
        <f t="shared" si="21"/>
        <v>12899.999999999985</v>
      </c>
      <c r="G154" s="59"/>
    </row>
    <row r="155" spans="1:7" ht="45.75" x14ac:dyDescent="0.25">
      <c r="A155" s="54" t="s">
        <v>249</v>
      </c>
      <c r="B155" s="55" t="s">
        <v>248</v>
      </c>
      <c r="C155" s="56" t="s">
        <v>556</v>
      </c>
      <c r="D155" s="57">
        <f>D156</f>
        <v>78395.239999999991</v>
      </c>
      <c r="E155" s="57">
        <f>E156</f>
        <v>65495.240000000005</v>
      </c>
      <c r="F155" s="58">
        <f t="shared" si="21"/>
        <v>12899.999999999985</v>
      </c>
      <c r="G155" s="59"/>
    </row>
    <row r="156" spans="1:7" ht="23.25" x14ac:dyDescent="0.25">
      <c r="A156" s="54" t="s">
        <v>250</v>
      </c>
      <c r="B156" s="55" t="s">
        <v>248</v>
      </c>
      <c r="C156" s="56" t="s">
        <v>557</v>
      </c>
      <c r="D156" s="57">
        <f>D157+D158</f>
        <v>78395.239999999991</v>
      </c>
      <c r="E156" s="57">
        <f>E157+E158</f>
        <v>65495.240000000005</v>
      </c>
      <c r="F156" s="58">
        <f t="shared" si="21"/>
        <v>12899.999999999985</v>
      </c>
      <c r="G156" s="59"/>
    </row>
    <row r="157" spans="1:7" x14ac:dyDescent="0.25">
      <c r="A157" s="54" t="s">
        <v>251</v>
      </c>
      <c r="B157" s="55" t="s">
        <v>248</v>
      </c>
      <c r="C157" s="56" t="s">
        <v>558</v>
      </c>
      <c r="D157" s="57">
        <v>59307.67</v>
      </c>
      <c r="E157" s="57">
        <v>50303.47</v>
      </c>
      <c r="F157" s="58">
        <f t="shared" si="21"/>
        <v>9004.1999999999971</v>
      </c>
      <c r="G157" s="59"/>
    </row>
    <row r="158" spans="1:7" ht="34.5" x14ac:dyDescent="0.25">
      <c r="A158" s="54" t="s">
        <v>252</v>
      </c>
      <c r="B158" s="55" t="s">
        <v>248</v>
      </c>
      <c r="C158" s="56" t="s">
        <v>559</v>
      </c>
      <c r="D158" s="57">
        <v>19087.57</v>
      </c>
      <c r="E158" s="57">
        <v>15191.77</v>
      </c>
      <c r="F158" s="58">
        <f t="shared" si="21"/>
        <v>3895.7999999999993</v>
      </c>
      <c r="G158" s="59"/>
    </row>
    <row r="159" spans="1:7" ht="23.25" x14ac:dyDescent="0.25">
      <c r="A159" s="54" t="s">
        <v>255</v>
      </c>
      <c r="B159" s="55" t="s">
        <v>248</v>
      </c>
      <c r="C159" s="56" t="s">
        <v>560</v>
      </c>
      <c r="D159" s="57">
        <f>D160</f>
        <v>3104.76</v>
      </c>
      <c r="E159" s="57">
        <f>E160</f>
        <v>3104.76</v>
      </c>
      <c r="F159" s="58">
        <f t="shared" si="21"/>
        <v>0</v>
      </c>
      <c r="G159" s="59"/>
    </row>
    <row r="160" spans="1:7" ht="23.25" x14ac:dyDescent="0.25">
      <c r="A160" s="54" t="s">
        <v>256</v>
      </c>
      <c r="B160" s="55" t="s">
        <v>248</v>
      </c>
      <c r="C160" s="56" t="s">
        <v>561</v>
      </c>
      <c r="D160" s="57">
        <v>3104.76</v>
      </c>
      <c r="E160" s="57">
        <v>3104.76</v>
      </c>
      <c r="F160" s="58">
        <f t="shared" si="21"/>
        <v>0</v>
      </c>
      <c r="G160" s="59"/>
    </row>
    <row r="161" spans="1:7" x14ac:dyDescent="0.25">
      <c r="A161" s="54" t="s">
        <v>257</v>
      </c>
      <c r="B161" s="55" t="s">
        <v>248</v>
      </c>
      <c r="C161" s="56" t="s">
        <v>562</v>
      </c>
      <c r="D161" s="57">
        <v>3104.76</v>
      </c>
      <c r="E161" s="57">
        <v>3104.76</v>
      </c>
      <c r="F161" s="58">
        <f t="shared" si="21"/>
        <v>0</v>
      </c>
      <c r="G161" s="59"/>
    </row>
    <row r="162" spans="1:7" ht="22.5" x14ac:dyDescent="0.25">
      <c r="A162" s="115" t="s">
        <v>563</v>
      </c>
      <c r="B162" s="116" t="s">
        <v>248</v>
      </c>
      <c r="C162" s="118" t="s">
        <v>564</v>
      </c>
      <c r="D162" s="57">
        <f>D163</f>
        <v>125900</v>
      </c>
      <c r="E162" s="57">
        <f>E163</f>
        <v>125900</v>
      </c>
      <c r="F162" s="58">
        <f t="shared" si="21"/>
        <v>0</v>
      </c>
      <c r="G162" s="59"/>
    </row>
    <row r="163" spans="1:7" ht="34.5" x14ac:dyDescent="0.25">
      <c r="A163" s="54" t="s">
        <v>291</v>
      </c>
      <c r="B163" s="55" t="s">
        <v>248</v>
      </c>
      <c r="C163" s="56" t="s">
        <v>564</v>
      </c>
      <c r="D163" s="57">
        <f>D164+D168</f>
        <v>125900</v>
      </c>
      <c r="E163" s="57">
        <f>E164+E168</f>
        <v>125900</v>
      </c>
      <c r="F163" s="58">
        <f t="shared" si="21"/>
        <v>0</v>
      </c>
      <c r="G163" s="59"/>
    </row>
    <row r="164" spans="1:7" ht="45.75" x14ac:dyDescent="0.25">
      <c r="A164" s="54" t="s">
        <v>249</v>
      </c>
      <c r="B164" s="55" t="s">
        <v>248</v>
      </c>
      <c r="C164" s="56" t="s">
        <v>565</v>
      </c>
      <c r="D164" s="57">
        <f>D165</f>
        <v>120209.53</v>
      </c>
      <c r="E164" s="57">
        <f>E165</f>
        <v>120209.53</v>
      </c>
      <c r="F164" s="58">
        <f t="shared" si="21"/>
        <v>0</v>
      </c>
      <c r="G164" s="59"/>
    </row>
    <row r="165" spans="1:7" ht="23.25" x14ac:dyDescent="0.25">
      <c r="A165" s="54" t="s">
        <v>250</v>
      </c>
      <c r="B165" s="55" t="s">
        <v>248</v>
      </c>
      <c r="C165" s="56" t="s">
        <v>566</v>
      </c>
      <c r="D165" s="57">
        <f>D166+D167</f>
        <v>120209.53</v>
      </c>
      <c r="E165" s="57">
        <f>E166+E167</f>
        <v>120209.53</v>
      </c>
      <c r="F165" s="58">
        <f t="shared" si="21"/>
        <v>0</v>
      </c>
      <c r="G165" s="59"/>
    </row>
    <row r="166" spans="1:7" x14ac:dyDescent="0.25">
      <c r="A166" s="54" t="s">
        <v>251</v>
      </c>
      <c r="B166" s="55" t="s">
        <v>248</v>
      </c>
      <c r="C166" s="56" t="s">
        <v>567</v>
      </c>
      <c r="D166" s="57">
        <v>92326.79</v>
      </c>
      <c r="E166" s="57">
        <v>92326.79</v>
      </c>
      <c r="F166" s="58">
        <f t="shared" si="21"/>
        <v>0</v>
      </c>
      <c r="G166" s="59"/>
    </row>
    <row r="167" spans="1:7" ht="34.5" x14ac:dyDescent="0.25">
      <c r="A167" s="54" t="s">
        <v>252</v>
      </c>
      <c r="B167" s="55" t="s">
        <v>248</v>
      </c>
      <c r="C167" s="56" t="s">
        <v>568</v>
      </c>
      <c r="D167" s="57">
        <v>27882.74</v>
      </c>
      <c r="E167" s="57">
        <v>27882.74</v>
      </c>
      <c r="F167" s="58">
        <f t="shared" si="21"/>
        <v>0</v>
      </c>
      <c r="G167" s="59"/>
    </row>
    <row r="168" spans="1:7" ht="23.25" x14ac:dyDescent="0.25">
      <c r="A168" s="54" t="s">
        <v>255</v>
      </c>
      <c r="B168" s="55" t="s">
        <v>248</v>
      </c>
      <c r="C168" s="56" t="s">
        <v>569</v>
      </c>
      <c r="D168" s="57">
        <f>D169</f>
        <v>5690.47</v>
      </c>
      <c r="E168" s="57">
        <f>E169</f>
        <v>5690.47</v>
      </c>
      <c r="F168" s="58">
        <f t="shared" si="21"/>
        <v>0</v>
      </c>
      <c r="G168" s="59"/>
    </row>
    <row r="169" spans="1:7" ht="23.25" x14ac:dyDescent="0.25">
      <c r="A169" s="54" t="s">
        <v>256</v>
      </c>
      <c r="B169" s="55" t="s">
        <v>248</v>
      </c>
      <c r="C169" s="56" t="s">
        <v>570</v>
      </c>
      <c r="D169" s="57">
        <f>D170</f>
        <v>5690.47</v>
      </c>
      <c r="E169" s="57">
        <f>E170</f>
        <v>5690.47</v>
      </c>
      <c r="F169" s="58">
        <f t="shared" ref="F169:F200" si="23">D169-E169</f>
        <v>0</v>
      </c>
      <c r="G169" s="59"/>
    </row>
    <row r="170" spans="1:7" x14ac:dyDescent="0.25">
      <c r="A170" s="54" t="s">
        <v>257</v>
      </c>
      <c r="B170" s="55" t="s">
        <v>248</v>
      </c>
      <c r="C170" s="56" t="s">
        <v>571</v>
      </c>
      <c r="D170" s="57">
        <v>5690.47</v>
      </c>
      <c r="E170" s="57">
        <v>5690.47</v>
      </c>
      <c r="F170" s="58">
        <f t="shared" si="23"/>
        <v>0</v>
      </c>
      <c r="G170" s="59"/>
    </row>
    <row r="171" spans="1:7" x14ac:dyDescent="0.25">
      <c r="A171" s="115" t="s">
        <v>572</v>
      </c>
      <c r="B171" s="116" t="s">
        <v>248</v>
      </c>
      <c r="C171" s="118" t="s">
        <v>573</v>
      </c>
      <c r="D171" s="144">
        <f>D172+D203</f>
        <v>75686152.5</v>
      </c>
      <c r="E171" s="144">
        <f>E172+E203</f>
        <v>53203308.070000008</v>
      </c>
      <c r="F171" s="145">
        <f t="shared" si="23"/>
        <v>22482844.429999992</v>
      </c>
      <c r="G171" s="59"/>
    </row>
    <row r="172" spans="1:7" ht="33.75" x14ac:dyDescent="0.25">
      <c r="A172" s="115" t="s">
        <v>574</v>
      </c>
      <c r="B172" s="116" t="s">
        <v>248</v>
      </c>
      <c r="C172" s="118" t="s">
        <v>575</v>
      </c>
      <c r="D172" s="144">
        <f>D173+D192</f>
        <v>67221190</v>
      </c>
      <c r="E172" s="144">
        <f>E173+E192</f>
        <v>44738345.570000008</v>
      </c>
      <c r="F172" s="145">
        <f t="shared" si="23"/>
        <v>22482844.429999992</v>
      </c>
      <c r="G172" s="59"/>
    </row>
    <row r="173" spans="1:7" x14ac:dyDescent="0.25">
      <c r="A173" s="115" t="s">
        <v>577</v>
      </c>
      <c r="B173" s="116" t="s">
        <v>248</v>
      </c>
      <c r="C173" s="118" t="s">
        <v>578</v>
      </c>
      <c r="D173" s="57">
        <f>D174+D179+D187</f>
        <v>65967092.439999998</v>
      </c>
      <c r="E173" s="57">
        <f>E174+E179+E187</f>
        <v>43819907.010000005</v>
      </c>
      <c r="F173" s="58">
        <f t="shared" si="23"/>
        <v>22147185.429999992</v>
      </c>
      <c r="G173" s="59"/>
    </row>
    <row r="174" spans="1:7" ht="45.75" x14ac:dyDescent="0.25">
      <c r="A174" s="54" t="s">
        <v>292</v>
      </c>
      <c r="B174" s="55" t="s">
        <v>248</v>
      </c>
      <c r="C174" s="56" t="s">
        <v>579</v>
      </c>
      <c r="D174" s="57">
        <f t="shared" ref="D174:E177" si="24">D175</f>
        <v>24946230</v>
      </c>
      <c r="E174" s="57">
        <f t="shared" si="24"/>
        <v>20853553</v>
      </c>
      <c r="F174" s="58">
        <f t="shared" si="23"/>
        <v>4092677</v>
      </c>
      <c r="G174" s="59"/>
    </row>
    <row r="175" spans="1:7" ht="45.75" x14ac:dyDescent="0.25">
      <c r="A175" s="54" t="s">
        <v>580</v>
      </c>
      <c r="B175" s="55" t="s">
        <v>248</v>
      </c>
      <c r="C175" s="56" t="s">
        <v>576</v>
      </c>
      <c r="D175" s="57">
        <f t="shared" si="24"/>
        <v>24946230</v>
      </c>
      <c r="E175" s="57">
        <f t="shared" si="24"/>
        <v>20853553</v>
      </c>
      <c r="F175" s="58">
        <f t="shared" si="23"/>
        <v>4092677</v>
      </c>
      <c r="G175" s="59"/>
    </row>
    <row r="176" spans="1:7" ht="23.25" x14ac:dyDescent="0.25">
      <c r="A176" s="54" t="s">
        <v>255</v>
      </c>
      <c r="B176" s="55" t="s">
        <v>248</v>
      </c>
      <c r="C176" s="56" t="s">
        <v>581</v>
      </c>
      <c r="D176" s="57">
        <f t="shared" si="24"/>
        <v>24946230</v>
      </c>
      <c r="E176" s="57">
        <f t="shared" si="24"/>
        <v>20853553</v>
      </c>
      <c r="F176" s="58">
        <f t="shared" si="23"/>
        <v>4092677</v>
      </c>
      <c r="G176" s="59"/>
    </row>
    <row r="177" spans="1:7" ht="23.25" x14ac:dyDescent="0.25">
      <c r="A177" s="54" t="s">
        <v>256</v>
      </c>
      <c r="B177" s="55" t="s">
        <v>248</v>
      </c>
      <c r="C177" s="56" t="s">
        <v>582</v>
      </c>
      <c r="D177" s="57">
        <f t="shared" si="24"/>
        <v>24946230</v>
      </c>
      <c r="E177" s="57">
        <f t="shared" si="24"/>
        <v>20853553</v>
      </c>
      <c r="F177" s="58">
        <f t="shared" si="23"/>
        <v>4092677</v>
      </c>
      <c r="G177" s="59"/>
    </row>
    <row r="178" spans="1:7" x14ac:dyDescent="0.25">
      <c r="A178" s="54" t="s">
        <v>257</v>
      </c>
      <c r="B178" s="55" t="s">
        <v>248</v>
      </c>
      <c r="C178" s="56" t="s">
        <v>583</v>
      </c>
      <c r="D178" s="57">
        <v>24946230</v>
      </c>
      <c r="E178" s="57">
        <v>20853553</v>
      </c>
      <c r="F178" s="58">
        <f t="shared" si="23"/>
        <v>4092677</v>
      </c>
      <c r="G178" s="59"/>
    </row>
    <row r="179" spans="1:7" ht="45.75" x14ac:dyDescent="0.25">
      <c r="A179" s="54" t="s">
        <v>293</v>
      </c>
      <c r="B179" s="55" t="s">
        <v>248</v>
      </c>
      <c r="C179" s="56" t="s">
        <v>591</v>
      </c>
      <c r="D179" s="57">
        <f>D180</f>
        <v>30973282.440000001</v>
      </c>
      <c r="E179" s="57">
        <f>E180</f>
        <v>22966354.010000002</v>
      </c>
      <c r="F179" s="58">
        <f t="shared" si="23"/>
        <v>8006928.4299999997</v>
      </c>
      <c r="G179" s="59"/>
    </row>
    <row r="180" spans="1:7" ht="47.25" customHeight="1" x14ac:dyDescent="0.25">
      <c r="A180" s="54" t="s">
        <v>580</v>
      </c>
      <c r="B180" s="55" t="s">
        <v>248</v>
      </c>
      <c r="C180" s="56" t="s">
        <v>590</v>
      </c>
      <c r="D180" s="57">
        <f>D181+D184</f>
        <v>30973282.440000001</v>
      </c>
      <c r="E180" s="57">
        <f>E181+E184</f>
        <v>22966354.010000002</v>
      </c>
      <c r="F180" s="58">
        <f t="shared" si="23"/>
        <v>8006928.4299999997</v>
      </c>
      <c r="G180" s="59"/>
    </row>
    <row r="181" spans="1:7" ht="23.25" x14ac:dyDescent="0.25">
      <c r="A181" s="54" t="s">
        <v>255</v>
      </c>
      <c r="B181" s="55" t="s">
        <v>248</v>
      </c>
      <c r="C181" s="56" t="s">
        <v>584</v>
      </c>
      <c r="D181" s="57">
        <f>D182</f>
        <v>30568580.73</v>
      </c>
      <c r="E181" s="57">
        <f>E182</f>
        <v>22596558.780000001</v>
      </c>
      <c r="F181" s="58">
        <f t="shared" si="23"/>
        <v>7972021.9499999993</v>
      </c>
      <c r="G181" s="59"/>
    </row>
    <row r="182" spans="1:7" ht="23.25" x14ac:dyDescent="0.25">
      <c r="A182" s="54" t="s">
        <v>256</v>
      </c>
      <c r="B182" s="55" t="s">
        <v>248</v>
      </c>
      <c r="C182" s="56" t="s">
        <v>585</v>
      </c>
      <c r="D182" s="57">
        <f>D183</f>
        <v>30568580.73</v>
      </c>
      <c r="E182" s="57">
        <f>E183</f>
        <v>22596558.780000001</v>
      </c>
      <c r="F182" s="58">
        <f t="shared" si="23"/>
        <v>7972021.9499999993</v>
      </c>
      <c r="G182" s="59"/>
    </row>
    <row r="183" spans="1:7" x14ac:dyDescent="0.25">
      <c r="A183" s="54" t="s">
        <v>257</v>
      </c>
      <c r="B183" s="55" t="s">
        <v>248</v>
      </c>
      <c r="C183" s="56" t="s">
        <v>586</v>
      </c>
      <c r="D183" s="57">
        <v>30568580.73</v>
      </c>
      <c r="E183" s="57">
        <v>22596558.780000001</v>
      </c>
      <c r="F183" s="58">
        <f t="shared" si="23"/>
        <v>7972021.9499999993</v>
      </c>
      <c r="G183" s="59"/>
    </row>
    <row r="184" spans="1:7" x14ac:dyDescent="0.25">
      <c r="A184" s="54" t="s">
        <v>259</v>
      </c>
      <c r="B184" s="55" t="s">
        <v>248</v>
      </c>
      <c r="C184" s="56" t="s">
        <v>587</v>
      </c>
      <c r="D184" s="57">
        <f>D185</f>
        <v>404701.71</v>
      </c>
      <c r="E184" s="57">
        <f>E185</f>
        <v>369795.23</v>
      </c>
      <c r="F184" s="58">
        <f t="shared" si="23"/>
        <v>34906.48000000004</v>
      </c>
      <c r="G184" s="59"/>
    </row>
    <row r="185" spans="1:7" x14ac:dyDescent="0.25">
      <c r="A185" s="54" t="s">
        <v>268</v>
      </c>
      <c r="B185" s="55" t="s">
        <v>248</v>
      </c>
      <c r="C185" s="56" t="s">
        <v>588</v>
      </c>
      <c r="D185" s="57">
        <f>D186</f>
        <v>404701.71</v>
      </c>
      <c r="E185" s="57">
        <f>E186</f>
        <v>369795.23</v>
      </c>
      <c r="F185" s="58">
        <f t="shared" si="23"/>
        <v>34906.48000000004</v>
      </c>
      <c r="G185" s="59"/>
    </row>
    <row r="186" spans="1:7" ht="23.25" x14ac:dyDescent="0.25">
      <c r="A186" s="54" t="s">
        <v>269</v>
      </c>
      <c r="B186" s="55" t="s">
        <v>248</v>
      </c>
      <c r="C186" s="56" t="s">
        <v>589</v>
      </c>
      <c r="D186" s="57">
        <v>404701.71</v>
      </c>
      <c r="E186" s="57">
        <v>369795.23</v>
      </c>
      <c r="F186" s="58">
        <f t="shared" si="23"/>
        <v>34906.48000000004</v>
      </c>
      <c r="G186" s="59"/>
    </row>
    <row r="187" spans="1:7" ht="45.75" x14ac:dyDescent="0.25">
      <c r="A187" s="54" t="s">
        <v>294</v>
      </c>
      <c r="B187" s="55" t="s">
        <v>248</v>
      </c>
      <c r="C187" s="56" t="s">
        <v>592</v>
      </c>
      <c r="D187" s="57">
        <f t="shared" ref="D187:E190" si="25">D188</f>
        <v>10047580</v>
      </c>
      <c r="E187" s="57">
        <f t="shared" si="25"/>
        <v>0</v>
      </c>
      <c r="F187" s="58">
        <f t="shared" si="23"/>
        <v>10047580</v>
      </c>
      <c r="G187" s="59"/>
    </row>
    <row r="188" spans="1:7" ht="45.75" x14ac:dyDescent="0.25">
      <c r="A188" s="54" t="s">
        <v>580</v>
      </c>
      <c r="B188" s="55" t="s">
        <v>248</v>
      </c>
      <c r="C188" s="56" t="s">
        <v>593</v>
      </c>
      <c r="D188" s="57">
        <f t="shared" si="25"/>
        <v>10047580</v>
      </c>
      <c r="E188" s="57">
        <f t="shared" si="25"/>
        <v>0</v>
      </c>
      <c r="F188" s="58">
        <f t="shared" si="23"/>
        <v>10047580</v>
      </c>
      <c r="G188" s="59"/>
    </row>
    <row r="189" spans="1:7" ht="23.25" x14ac:dyDescent="0.25">
      <c r="A189" s="54" t="s">
        <v>255</v>
      </c>
      <c r="B189" s="55" t="s">
        <v>248</v>
      </c>
      <c r="C189" s="56" t="s">
        <v>594</v>
      </c>
      <c r="D189" s="57">
        <f t="shared" si="25"/>
        <v>10047580</v>
      </c>
      <c r="E189" s="57">
        <f t="shared" si="25"/>
        <v>0</v>
      </c>
      <c r="F189" s="58">
        <f t="shared" si="23"/>
        <v>10047580</v>
      </c>
      <c r="G189" s="59"/>
    </row>
    <row r="190" spans="1:7" ht="23.25" x14ac:dyDescent="0.25">
      <c r="A190" s="54" t="s">
        <v>256</v>
      </c>
      <c r="B190" s="55" t="s">
        <v>248</v>
      </c>
      <c r="C190" s="56" t="s">
        <v>595</v>
      </c>
      <c r="D190" s="57">
        <f t="shared" si="25"/>
        <v>10047580</v>
      </c>
      <c r="E190" s="57">
        <f t="shared" si="25"/>
        <v>0</v>
      </c>
      <c r="F190" s="58">
        <f t="shared" si="23"/>
        <v>10047580</v>
      </c>
      <c r="G190" s="59"/>
    </row>
    <row r="191" spans="1:7" x14ac:dyDescent="0.25">
      <c r="A191" s="115" t="s">
        <v>596</v>
      </c>
      <c r="B191" s="116" t="s">
        <v>248</v>
      </c>
      <c r="C191" s="118" t="s">
        <v>597</v>
      </c>
      <c r="D191" s="57">
        <v>10047580</v>
      </c>
      <c r="E191" s="57">
        <v>0</v>
      </c>
      <c r="F191" s="58">
        <f t="shared" si="23"/>
        <v>10047580</v>
      </c>
      <c r="G191" s="59"/>
    </row>
    <row r="192" spans="1:7" ht="22.5" x14ac:dyDescent="0.25">
      <c r="A192" s="115" t="s">
        <v>598</v>
      </c>
      <c r="B192" s="116" t="s">
        <v>248</v>
      </c>
      <c r="C192" s="118" t="s">
        <v>599</v>
      </c>
      <c r="D192" s="57">
        <f>D193+D198</f>
        <v>1254097.56</v>
      </c>
      <c r="E192" s="57">
        <f>E193+E198</f>
        <v>918438.56</v>
      </c>
      <c r="F192" s="58">
        <f t="shared" si="23"/>
        <v>335659</v>
      </c>
      <c r="G192" s="59"/>
    </row>
    <row r="193" spans="1:7" ht="22.5" x14ac:dyDescent="0.25">
      <c r="A193" s="115" t="s">
        <v>600</v>
      </c>
      <c r="B193" s="116" t="s">
        <v>248</v>
      </c>
      <c r="C193" s="118" t="s">
        <v>601</v>
      </c>
      <c r="D193" s="57">
        <f t="shared" ref="D193:E196" si="26">D194</f>
        <v>934097.56</v>
      </c>
      <c r="E193" s="57">
        <f t="shared" si="26"/>
        <v>664195.56000000006</v>
      </c>
      <c r="F193" s="58">
        <f t="shared" si="23"/>
        <v>269902</v>
      </c>
      <c r="G193" s="59"/>
    </row>
    <row r="194" spans="1:7" ht="23.25" x14ac:dyDescent="0.25">
      <c r="A194" s="54" t="s">
        <v>295</v>
      </c>
      <c r="B194" s="55" t="s">
        <v>248</v>
      </c>
      <c r="C194" s="56" t="s">
        <v>602</v>
      </c>
      <c r="D194" s="57">
        <f t="shared" si="26"/>
        <v>934097.56</v>
      </c>
      <c r="E194" s="57">
        <f t="shared" si="26"/>
        <v>664195.56000000006</v>
      </c>
      <c r="F194" s="58">
        <f t="shared" si="23"/>
        <v>269902</v>
      </c>
      <c r="G194" s="59"/>
    </row>
    <row r="195" spans="1:7" ht="23.25" x14ac:dyDescent="0.25">
      <c r="A195" s="54" t="s">
        <v>255</v>
      </c>
      <c r="B195" s="55" t="s">
        <v>248</v>
      </c>
      <c r="C195" s="56" t="s">
        <v>603</v>
      </c>
      <c r="D195" s="57">
        <f t="shared" si="26"/>
        <v>934097.56</v>
      </c>
      <c r="E195" s="57">
        <f t="shared" si="26"/>
        <v>664195.56000000006</v>
      </c>
      <c r="F195" s="58">
        <f t="shared" si="23"/>
        <v>269902</v>
      </c>
      <c r="G195" s="59"/>
    </row>
    <row r="196" spans="1:7" ht="23.25" x14ac:dyDescent="0.25">
      <c r="A196" s="54" t="s">
        <v>256</v>
      </c>
      <c r="B196" s="55" t="s">
        <v>248</v>
      </c>
      <c r="C196" s="56" t="s">
        <v>604</v>
      </c>
      <c r="D196" s="57">
        <f t="shared" si="26"/>
        <v>934097.56</v>
      </c>
      <c r="E196" s="57">
        <f t="shared" si="26"/>
        <v>664195.56000000006</v>
      </c>
      <c r="F196" s="58">
        <f t="shared" si="23"/>
        <v>269902</v>
      </c>
      <c r="G196" s="59"/>
    </row>
    <row r="197" spans="1:7" x14ac:dyDescent="0.25">
      <c r="A197" s="54" t="s">
        <v>257</v>
      </c>
      <c r="B197" s="55" t="s">
        <v>248</v>
      </c>
      <c r="C197" s="56" t="s">
        <v>605</v>
      </c>
      <c r="D197" s="57">
        <v>934097.56</v>
      </c>
      <c r="E197" s="57">
        <v>664195.56000000006</v>
      </c>
      <c r="F197" s="58">
        <f t="shared" si="23"/>
        <v>269902</v>
      </c>
      <c r="G197" s="59"/>
    </row>
    <row r="198" spans="1:7" ht="22.5" x14ac:dyDescent="0.25">
      <c r="A198" s="115" t="s">
        <v>606</v>
      </c>
      <c r="B198" s="116" t="s">
        <v>248</v>
      </c>
      <c r="C198" s="118" t="s">
        <v>607</v>
      </c>
      <c r="D198" s="57">
        <f t="shared" ref="D198:E201" si="27">D199</f>
        <v>320000</v>
      </c>
      <c r="E198" s="57">
        <f t="shared" si="27"/>
        <v>254243</v>
      </c>
      <c r="F198" s="58">
        <f t="shared" si="23"/>
        <v>65757</v>
      </c>
      <c r="G198" s="59"/>
    </row>
    <row r="199" spans="1:7" ht="45" x14ac:dyDescent="0.25">
      <c r="A199" s="115" t="s">
        <v>466</v>
      </c>
      <c r="B199" s="55" t="s">
        <v>248</v>
      </c>
      <c r="C199" s="56" t="s">
        <v>608</v>
      </c>
      <c r="D199" s="57">
        <f t="shared" si="27"/>
        <v>320000</v>
      </c>
      <c r="E199" s="57">
        <f t="shared" si="27"/>
        <v>254243</v>
      </c>
      <c r="F199" s="58">
        <f t="shared" si="23"/>
        <v>65757</v>
      </c>
      <c r="G199" s="59"/>
    </row>
    <row r="200" spans="1:7" ht="23.25" x14ac:dyDescent="0.25">
      <c r="A200" s="54" t="s">
        <v>255</v>
      </c>
      <c r="B200" s="55" t="s">
        <v>248</v>
      </c>
      <c r="C200" s="56" t="s">
        <v>609</v>
      </c>
      <c r="D200" s="57">
        <f t="shared" si="27"/>
        <v>320000</v>
      </c>
      <c r="E200" s="57">
        <f t="shared" si="27"/>
        <v>254243</v>
      </c>
      <c r="F200" s="58">
        <f t="shared" si="23"/>
        <v>65757</v>
      </c>
      <c r="G200" s="59"/>
    </row>
    <row r="201" spans="1:7" ht="23.25" x14ac:dyDescent="0.25">
      <c r="A201" s="54" t="s">
        <v>256</v>
      </c>
      <c r="B201" s="55" t="s">
        <v>248</v>
      </c>
      <c r="C201" s="56" t="s">
        <v>610</v>
      </c>
      <c r="D201" s="57">
        <f t="shared" si="27"/>
        <v>320000</v>
      </c>
      <c r="E201" s="57">
        <f t="shared" si="27"/>
        <v>254243</v>
      </c>
      <c r="F201" s="58">
        <f t="shared" ref="F201:F232" si="28">D201-E201</f>
        <v>65757</v>
      </c>
      <c r="G201" s="59"/>
    </row>
    <row r="202" spans="1:7" x14ac:dyDescent="0.25">
      <c r="A202" s="54" t="s">
        <v>257</v>
      </c>
      <c r="B202" s="55" t="s">
        <v>248</v>
      </c>
      <c r="C202" s="56" t="s">
        <v>611</v>
      </c>
      <c r="D202" s="57">
        <v>320000</v>
      </c>
      <c r="E202" s="57">
        <v>254243</v>
      </c>
      <c r="F202" s="58">
        <f t="shared" si="28"/>
        <v>65757</v>
      </c>
      <c r="G202" s="59"/>
    </row>
    <row r="203" spans="1:7" x14ac:dyDescent="0.25">
      <c r="A203" s="115" t="s">
        <v>399</v>
      </c>
      <c r="B203" s="116" t="s">
        <v>248</v>
      </c>
      <c r="C203" s="118" t="s">
        <v>612</v>
      </c>
      <c r="D203" s="57">
        <f t="shared" ref="D203:E207" si="29">D204</f>
        <v>8464962.5</v>
      </c>
      <c r="E203" s="57">
        <f t="shared" si="29"/>
        <v>8464962.5</v>
      </c>
      <c r="F203" s="58">
        <f t="shared" si="28"/>
        <v>0</v>
      </c>
      <c r="G203" s="59"/>
    </row>
    <row r="204" spans="1:7" ht="22.5" x14ac:dyDescent="0.25">
      <c r="A204" s="115" t="s">
        <v>613</v>
      </c>
      <c r="B204" s="116" t="s">
        <v>248</v>
      </c>
      <c r="C204" s="118" t="s">
        <v>614</v>
      </c>
      <c r="D204" s="57">
        <f t="shared" si="29"/>
        <v>8464962.5</v>
      </c>
      <c r="E204" s="57">
        <f t="shared" si="29"/>
        <v>8464962.5</v>
      </c>
      <c r="F204" s="58">
        <f t="shared" si="28"/>
        <v>0</v>
      </c>
      <c r="G204" s="59"/>
    </row>
    <row r="205" spans="1:7" ht="24.75" customHeight="1" x14ac:dyDescent="0.25">
      <c r="A205" s="54" t="s">
        <v>296</v>
      </c>
      <c r="B205" s="55" t="s">
        <v>248</v>
      </c>
      <c r="C205" s="56" t="s">
        <v>615</v>
      </c>
      <c r="D205" s="57">
        <f t="shared" si="29"/>
        <v>8464962.5</v>
      </c>
      <c r="E205" s="57">
        <f t="shared" si="29"/>
        <v>8464962.5</v>
      </c>
      <c r="F205" s="58">
        <f t="shared" si="28"/>
        <v>0</v>
      </c>
      <c r="G205" s="59"/>
    </row>
    <row r="206" spans="1:7" ht="23.25" x14ac:dyDescent="0.25">
      <c r="A206" s="54" t="s">
        <v>255</v>
      </c>
      <c r="B206" s="55" t="s">
        <v>248</v>
      </c>
      <c r="C206" s="56" t="s">
        <v>616</v>
      </c>
      <c r="D206" s="57">
        <f t="shared" si="29"/>
        <v>8464962.5</v>
      </c>
      <c r="E206" s="57">
        <f t="shared" si="29"/>
        <v>8464962.5</v>
      </c>
      <c r="F206" s="58">
        <f t="shared" si="28"/>
        <v>0</v>
      </c>
      <c r="G206" s="59"/>
    </row>
    <row r="207" spans="1:7" ht="23.25" x14ac:dyDescent="0.25">
      <c r="A207" s="54" t="s">
        <v>256</v>
      </c>
      <c r="B207" s="55" t="s">
        <v>248</v>
      </c>
      <c r="C207" s="56" t="s">
        <v>617</v>
      </c>
      <c r="D207" s="57">
        <f t="shared" si="29"/>
        <v>8464962.5</v>
      </c>
      <c r="E207" s="57">
        <f t="shared" si="29"/>
        <v>8464962.5</v>
      </c>
      <c r="F207" s="58">
        <f t="shared" si="28"/>
        <v>0</v>
      </c>
      <c r="G207" s="59"/>
    </row>
    <row r="208" spans="1:7" x14ac:dyDescent="0.25">
      <c r="A208" s="54" t="s">
        <v>257</v>
      </c>
      <c r="B208" s="55" t="s">
        <v>248</v>
      </c>
      <c r="C208" s="56" t="s">
        <v>618</v>
      </c>
      <c r="D208" s="57">
        <v>8464962.5</v>
      </c>
      <c r="E208" s="57">
        <v>8464962.5</v>
      </c>
      <c r="F208" s="58">
        <f t="shared" si="28"/>
        <v>0</v>
      </c>
      <c r="G208" s="59"/>
    </row>
    <row r="209" spans="1:7" x14ac:dyDescent="0.25">
      <c r="A209" s="115" t="s">
        <v>619</v>
      </c>
      <c r="B209" s="116" t="s">
        <v>248</v>
      </c>
      <c r="C209" s="118" t="s">
        <v>620</v>
      </c>
      <c r="D209" s="144">
        <f>D210+D215</f>
        <v>3070133.61</v>
      </c>
      <c r="E209" s="144">
        <f>E210+E215</f>
        <v>2306971.11</v>
      </c>
      <c r="F209" s="145">
        <f t="shared" si="28"/>
        <v>763162.5</v>
      </c>
      <c r="G209" s="59"/>
    </row>
    <row r="210" spans="1:7" ht="33.75" x14ac:dyDescent="0.25">
      <c r="A210" s="115" t="s">
        <v>621</v>
      </c>
      <c r="B210" s="116" t="s">
        <v>248</v>
      </c>
      <c r="C210" s="118" t="s">
        <v>622</v>
      </c>
      <c r="D210" s="57">
        <f t="shared" ref="D210:E213" si="30">D211</f>
        <v>6000</v>
      </c>
      <c r="E210" s="57">
        <f t="shared" si="30"/>
        <v>0</v>
      </c>
      <c r="F210" s="58">
        <f t="shared" si="28"/>
        <v>6000</v>
      </c>
      <c r="G210" s="59"/>
    </row>
    <row r="211" spans="1:7" ht="45.75" x14ac:dyDescent="0.25">
      <c r="A211" s="54" t="s">
        <v>466</v>
      </c>
      <c r="B211" s="55" t="s">
        <v>248</v>
      </c>
      <c r="C211" s="56" t="s">
        <v>623</v>
      </c>
      <c r="D211" s="57">
        <f t="shared" si="30"/>
        <v>6000</v>
      </c>
      <c r="E211" s="57">
        <f t="shared" si="30"/>
        <v>0</v>
      </c>
      <c r="F211" s="58">
        <f t="shared" si="28"/>
        <v>6000</v>
      </c>
      <c r="G211" s="59"/>
    </row>
    <row r="212" spans="1:7" ht="23.25" x14ac:dyDescent="0.25">
      <c r="A212" s="54" t="s">
        <v>255</v>
      </c>
      <c r="B212" s="55" t="s">
        <v>248</v>
      </c>
      <c r="C212" s="56" t="s">
        <v>624</v>
      </c>
      <c r="D212" s="57">
        <f t="shared" si="30"/>
        <v>6000</v>
      </c>
      <c r="E212" s="57">
        <f t="shared" si="30"/>
        <v>0</v>
      </c>
      <c r="F212" s="58">
        <f t="shared" si="28"/>
        <v>6000</v>
      </c>
      <c r="G212" s="59"/>
    </row>
    <row r="213" spans="1:7" ht="23.25" x14ac:dyDescent="0.25">
      <c r="A213" s="54" t="s">
        <v>256</v>
      </c>
      <c r="B213" s="55" t="s">
        <v>248</v>
      </c>
      <c r="C213" s="56" t="s">
        <v>625</v>
      </c>
      <c r="D213" s="57">
        <f t="shared" si="30"/>
        <v>6000</v>
      </c>
      <c r="E213" s="57">
        <f t="shared" si="30"/>
        <v>0</v>
      </c>
      <c r="F213" s="58">
        <f t="shared" si="28"/>
        <v>6000</v>
      </c>
      <c r="G213" s="59"/>
    </row>
    <row r="214" spans="1:7" x14ac:dyDescent="0.25">
      <c r="A214" s="115" t="s">
        <v>626</v>
      </c>
      <c r="B214" s="116" t="s">
        <v>248</v>
      </c>
      <c r="C214" s="118" t="s">
        <v>627</v>
      </c>
      <c r="D214" s="57">
        <v>6000</v>
      </c>
      <c r="E214" s="57">
        <v>0</v>
      </c>
      <c r="F214" s="58">
        <f t="shared" si="28"/>
        <v>6000</v>
      </c>
      <c r="G214" s="59"/>
    </row>
    <row r="215" spans="1:7" ht="33.75" x14ac:dyDescent="0.25">
      <c r="A215" s="115" t="s">
        <v>437</v>
      </c>
      <c r="B215" s="116" t="s">
        <v>248</v>
      </c>
      <c r="C215" s="118" t="s">
        <v>628</v>
      </c>
      <c r="D215" s="57">
        <f t="shared" ref="D215:E218" si="31">D216</f>
        <v>3064133.61</v>
      </c>
      <c r="E215" s="57">
        <f t="shared" si="31"/>
        <v>2306971.11</v>
      </c>
      <c r="F215" s="58">
        <f t="shared" si="28"/>
        <v>757162.5</v>
      </c>
      <c r="G215" s="59"/>
    </row>
    <row r="216" spans="1:7" ht="22.5" x14ac:dyDescent="0.25">
      <c r="A216" s="115" t="s">
        <v>629</v>
      </c>
      <c r="B216" s="116" t="s">
        <v>248</v>
      </c>
      <c r="C216" s="118" t="s">
        <v>630</v>
      </c>
      <c r="D216" s="57">
        <f t="shared" si="31"/>
        <v>3064133.61</v>
      </c>
      <c r="E216" s="57">
        <f t="shared" si="31"/>
        <v>2306971.11</v>
      </c>
      <c r="F216" s="58">
        <f t="shared" si="28"/>
        <v>757162.5</v>
      </c>
      <c r="G216" s="59"/>
    </row>
    <row r="217" spans="1:7" ht="23.25" x14ac:dyDescent="0.25">
      <c r="A217" s="54" t="s">
        <v>297</v>
      </c>
      <c r="B217" s="55" t="s">
        <v>248</v>
      </c>
      <c r="C217" s="56" t="s">
        <v>631</v>
      </c>
      <c r="D217" s="57">
        <f t="shared" si="31"/>
        <v>3064133.61</v>
      </c>
      <c r="E217" s="57">
        <f t="shared" si="31"/>
        <v>2306971.11</v>
      </c>
      <c r="F217" s="58">
        <f t="shared" si="28"/>
        <v>757162.5</v>
      </c>
      <c r="G217" s="59"/>
    </row>
    <row r="218" spans="1:7" ht="23.25" x14ac:dyDescent="0.25">
      <c r="A218" s="54" t="s">
        <v>255</v>
      </c>
      <c r="B218" s="55" t="s">
        <v>248</v>
      </c>
      <c r="C218" s="56" t="s">
        <v>632</v>
      </c>
      <c r="D218" s="57">
        <f t="shared" si="31"/>
        <v>3064133.61</v>
      </c>
      <c r="E218" s="57">
        <f t="shared" si="31"/>
        <v>2306971.11</v>
      </c>
      <c r="F218" s="58">
        <f t="shared" si="28"/>
        <v>757162.5</v>
      </c>
      <c r="G218" s="59"/>
    </row>
    <row r="219" spans="1:7" ht="23.25" x14ac:dyDescent="0.25">
      <c r="A219" s="54" t="s">
        <v>256</v>
      </c>
      <c r="B219" s="55" t="s">
        <v>248</v>
      </c>
      <c r="C219" s="56" t="s">
        <v>633</v>
      </c>
      <c r="D219" s="57">
        <f>D220+D221</f>
        <v>3064133.61</v>
      </c>
      <c r="E219" s="57">
        <f>E220+E221</f>
        <v>2306971.11</v>
      </c>
      <c r="F219" s="58">
        <f t="shared" si="28"/>
        <v>757162.5</v>
      </c>
      <c r="G219" s="59"/>
    </row>
    <row r="220" spans="1:7" x14ac:dyDescent="0.25">
      <c r="A220" s="54" t="s">
        <v>257</v>
      </c>
      <c r="B220" s="55" t="s">
        <v>248</v>
      </c>
      <c r="C220" s="56" t="s">
        <v>634</v>
      </c>
      <c r="D220" s="57">
        <v>2679400.65</v>
      </c>
      <c r="E220" s="57">
        <v>1922238.15</v>
      </c>
      <c r="F220" s="58">
        <f t="shared" si="28"/>
        <v>757162.5</v>
      </c>
      <c r="G220" s="59"/>
    </row>
    <row r="221" spans="1:7" ht="34.5" x14ac:dyDescent="0.25">
      <c r="A221" s="54" t="s">
        <v>298</v>
      </c>
      <c r="B221" s="55" t="s">
        <v>248</v>
      </c>
      <c r="C221" s="56" t="s">
        <v>635</v>
      </c>
      <c r="D221" s="57">
        <v>384732.96</v>
      </c>
      <c r="E221" s="57">
        <v>384732.96</v>
      </c>
      <c r="F221" s="58">
        <f t="shared" si="28"/>
        <v>0</v>
      </c>
      <c r="G221" s="59"/>
    </row>
    <row r="222" spans="1:7" x14ac:dyDescent="0.25">
      <c r="A222" s="115" t="s">
        <v>636</v>
      </c>
      <c r="B222" s="116" t="s">
        <v>248</v>
      </c>
      <c r="C222" s="118" t="s">
        <v>637</v>
      </c>
      <c r="D222" s="144">
        <f>D223+D267+D290+D378</f>
        <v>88098186.070000008</v>
      </c>
      <c r="E222" s="144">
        <f>E223+E267+E290+E378</f>
        <v>60305088.339999989</v>
      </c>
      <c r="F222" s="145">
        <f t="shared" si="28"/>
        <v>27793097.730000019</v>
      </c>
      <c r="G222" s="59"/>
    </row>
    <row r="223" spans="1:7" x14ac:dyDescent="0.25">
      <c r="A223" s="115" t="s">
        <v>638</v>
      </c>
      <c r="B223" s="116" t="s">
        <v>248</v>
      </c>
      <c r="C223" s="118" t="s">
        <v>639</v>
      </c>
      <c r="D223" s="57">
        <f>D224+D246+D261+D240</f>
        <v>23281957.149999999</v>
      </c>
      <c r="E223" s="57">
        <f>E224+E240+E246+E261</f>
        <v>17556765.559999999</v>
      </c>
      <c r="F223" s="58">
        <f t="shared" si="28"/>
        <v>5725191.5899999999</v>
      </c>
      <c r="G223" s="59"/>
    </row>
    <row r="224" spans="1:7" ht="45" x14ac:dyDescent="0.25">
      <c r="A224" s="115" t="s">
        <v>640</v>
      </c>
      <c r="B224" s="116" t="s">
        <v>248</v>
      </c>
      <c r="C224" s="118" t="s">
        <v>641</v>
      </c>
      <c r="D224" s="57">
        <f>D225</f>
        <v>15652563.57</v>
      </c>
      <c r="E224" s="57">
        <f>E225</f>
        <v>15337991.02</v>
      </c>
      <c r="F224" s="58">
        <f t="shared" si="28"/>
        <v>314572.55000000075</v>
      </c>
      <c r="G224" s="59"/>
    </row>
    <row r="225" spans="1:7" ht="45" x14ac:dyDescent="0.25">
      <c r="A225" s="115" t="s">
        <v>642</v>
      </c>
      <c r="B225" s="116" t="s">
        <v>248</v>
      </c>
      <c r="C225" s="118" t="s">
        <v>643</v>
      </c>
      <c r="D225" s="57">
        <f>D226+D230+D236</f>
        <v>15652563.57</v>
      </c>
      <c r="E225" s="57">
        <f>E226+E230+E236</f>
        <v>15337991.02</v>
      </c>
      <c r="F225" s="58">
        <f t="shared" si="28"/>
        <v>314572.55000000075</v>
      </c>
      <c r="G225" s="59"/>
    </row>
    <row r="226" spans="1:7" ht="26.25" customHeight="1" x14ac:dyDescent="0.25">
      <c r="A226" s="138" t="s">
        <v>644</v>
      </c>
      <c r="B226" s="116" t="s">
        <v>248</v>
      </c>
      <c r="C226" s="118" t="s">
        <v>645</v>
      </c>
      <c r="D226" s="57">
        <f>D227</f>
        <v>668944.56999999995</v>
      </c>
      <c r="E226" s="57">
        <f>E227</f>
        <v>668944.56999999995</v>
      </c>
      <c r="F226" s="58">
        <f t="shared" si="28"/>
        <v>0</v>
      </c>
      <c r="G226" s="59"/>
    </row>
    <row r="227" spans="1:7" ht="23.25" x14ac:dyDescent="0.25">
      <c r="A227" s="54" t="s">
        <v>255</v>
      </c>
      <c r="B227" s="55" t="s">
        <v>248</v>
      </c>
      <c r="C227" s="56" t="s">
        <v>646</v>
      </c>
      <c r="D227" s="57">
        <f>D228</f>
        <v>668944.56999999995</v>
      </c>
      <c r="E227" s="57">
        <f>E228</f>
        <v>668944.56999999995</v>
      </c>
      <c r="F227" s="58">
        <f t="shared" si="28"/>
        <v>0</v>
      </c>
      <c r="G227" s="59"/>
    </row>
    <row r="228" spans="1:7" ht="23.25" x14ac:dyDescent="0.25">
      <c r="A228" s="54" t="s">
        <v>256</v>
      </c>
      <c r="B228" s="55" t="s">
        <v>248</v>
      </c>
      <c r="C228" s="56" t="s">
        <v>647</v>
      </c>
      <c r="D228" s="57">
        <v>668944.56999999995</v>
      </c>
      <c r="E228" s="57">
        <v>668944.56999999995</v>
      </c>
      <c r="F228" s="58">
        <f t="shared" si="28"/>
        <v>0</v>
      </c>
      <c r="G228" s="59"/>
    </row>
    <row r="229" spans="1:7" x14ac:dyDescent="0.25">
      <c r="A229" s="54" t="s">
        <v>257</v>
      </c>
      <c r="B229" s="55" t="s">
        <v>248</v>
      </c>
      <c r="C229" s="56" t="s">
        <v>648</v>
      </c>
      <c r="D229" s="57">
        <v>668944.56999999995</v>
      </c>
      <c r="E229" s="57">
        <v>668944.56999999995</v>
      </c>
      <c r="F229" s="58">
        <f t="shared" si="28"/>
        <v>0</v>
      </c>
      <c r="G229" s="59"/>
    </row>
    <row r="230" spans="1:7" ht="34.5" x14ac:dyDescent="0.25">
      <c r="A230" s="54" t="s">
        <v>299</v>
      </c>
      <c r="B230" s="55" t="s">
        <v>248</v>
      </c>
      <c r="C230" s="56" t="s">
        <v>649</v>
      </c>
      <c r="D230" s="57">
        <f>D231</f>
        <v>9016952.3300000001</v>
      </c>
      <c r="E230" s="57">
        <f>E231</f>
        <v>8702379.7799999993</v>
      </c>
      <c r="F230" s="58">
        <f t="shared" si="28"/>
        <v>314572.55000000075</v>
      </c>
      <c r="G230" s="59"/>
    </row>
    <row r="231" spans="1:7" x14ac:dyDescent="0.25">
      <c r="A231" s="54" t="s">
        <v>259</v>
      </c>
      <c r="B231" s="55" t="s">
        <v>248</v>
      </c>
      <c r="C231" s="56" t="s">
        <v>650</v>
      </c>
      <c r="D231" s="57">
        <v>9016952.3300000001</v>
      </c>
      <c r="E231" s="57">
        <v>8702379.7799999993</v>
      </c>
      <c r="F231" s="58">
        <f t="shared" si="28"/>
        <v>314572.55000000075</v>
      </c>
      <c r="G231" s="59"/>
    </row>
    <row r="232" spans="1:7" x14ac:dyDescent="0.25">
      <c r="A232" s="54" t="s">
        <v>268</v>
      </c>
      <c r="B232" s="55" t="s">
        <v>248</v>
      </c>
      <c r="C232" s="56" t="s">
        <v>651</v>
      </c>
      <c r="D232" s="57">
        <f>D233</f>
        <v>439924.33</v>
      </c>
      <c r="E232" s="57">
        <f>E233</f>
        <v>344954.78</v>
      </c>
      <c r="F232" s="58">
        <f t="shared" si="28"/>
        <v>94969.549999999988</v>
      </c>
      <c r="G232" s="59"/>
    </row>
    <row r="233" spans="1:7" ht="23.25" x14ac:dyDescent="0.25">
      <c r="A233" s="54" t="s">
        <v>269</v>
      </c>
      <c r="B233" s="55" t="s">
        <v>248</v>
      </c>
      <c r="C233" s="56" t="s">
        <v>652</v>
      </c>
      <c r="D233" s="147">
        <v>439924.33</v>
      </c>
      <c r="E233" s="147">
        <v>344954.78</v>
      </c>
      <c r="F233" s="148">
        <f t="shared" ref="F233:F264" si="32">D233-E233</f>
        <v>94969.549999999988</v>
      </c>
      <c r="G233" s="59"/>
    </row>
    <row r="234" spans="1:7" x14ac:dyDescent="0.25">
      <c r="A234" s="54" t="s">
        <v>260</v>
      </c>
      <c r="B234" s="55" t="s">
        <v>248</v>
      </c>
      <c r="C234" s="56" t="s">
        <v>653</v>
      </c>
      <c r="D234" s="57">
        <f>D235</f>
        <v>8577028</v>
      </c>
      <c r="E234" s="57">
        <f>E235</f>
        <v>8357425</v>
      </c>
      <c r="F234" s="58">
        <f t="shared" si="32"/>
        <v>219603</v>
      </c>
      <c r="G234" s="59"/>
    </row>
    <row r="235" spans="1:7" x14ac:dyDescent="0.25">
      <c r="A235" s="54" t="s">
        <v>261</v>
      </c>
      <c r="B235" s="55" t="s">
        <v>248</v>
      </c>
      <c r="C235" s="56" t="s">
        <v>654</v>
      </c>
      <c r="D235" s="57">
        <v>8577028</v>
      </c>
      <c r="E235" s="57">
        <v>8357425</v>
      </c>
      <c r="F235" s="58">
        <f t="shared" si="32"/>
        <v>219603</v>
      </c>
      <c r="G235" s="59"/>
    </row>
    <row r="236" spans="1:7" ht="50.25" customHeight="1" x14ac:dyDescent="0.25">
      <c r="A236" s="54" t="s">
        <v>300</v>
      </c>
      <c r="B236" s="55" t="s">
        <v>248</v>
      </c>
      <c r="C236" s="56" t="s">
        <v>655</v>
      </c>
      <c r="D236" s="57">
        <v>5966666.6699999999</v>
      </c>
      <c r="E236" s="57">
        <v>5966666.6699999999</v>
      </c>
      <c r="F236" s="58">
        <f t="shared" si="32"/>
        <v>0</v>
      </c>
      <c r="G236" s="59"/>
    </row>
    <row r="237" spans="1:7" ht="23.25" x14ac:dyDescent="0.25">
      <c r="A237" s="54" t="s">
        <v>301</v>
      </c>
      <c r="B237" s="55" t="s">
        <v>248</v>
      </c>
      <c r="C237" s="56" t="s">
        <v>656</v>
      </c>
      <c r="D237" s="57">
        <v>5966666.6699999999</v>
      </c>
      <c r="E237" s="57">
        <v>5966666.6699999999</v>
      </c>
      <c r="F237" s="58">
        <f t="shared" si="32"/>
        <v>0</v>
      </c>
      <c r="G237" s="59"/>
    </row>
    <row r="238" spans="1:7" x14ac:dyDescent="0.25">
      <c r="A238" s="54" t="s">
        <v>302</v>
      </c>
      <c r="B238" s="55" t="s">
        <v>248</v>
      </c>
      <c r="C238" s="56" t="s">
        <v>657</v>
      </c>
      <c r="D238" s="57">
        <v>5966666.6699999999</v>
      </c>
      <c r="E238" s="57">
        <v>5966666.6699999999</v>
      </c>
      <c r="F238" s="58">
        <f t="shared" si="32"/>
        <v>0</v>
      </c>
      <c r="G238" s="59"/>
    </row>
    <row r="239" spans="1:7" ht="27.75" customHeight="1" x14ac:dyDescent="0.25">
      <c r="A239" s="54" t="s">
        <v>303</v>
      </c>
      <c r="B239" s="55" t="s">
        <v>248</v>
      </c>
      <c r="C239" s="56" t="s">
        <v>658</v>
      </c>
      <c r="D239" s="57">
        <v>5966666.6699999999</v>
      </c>
      <c r="E239" s="57">
        <v>5966666.6699999999</v>
      </c>
      <c r="F239" s="58">
        <f t="shared" si="32"/>
        <v>0</v>
      </c>
      <c r="G239" s="59"/>
    </row>
    <row r="240" spans="1:7" ht="37.5" customHeight="1" x14ac:dyDescent="0.25">
      <c r="A240" s="115" t="s">
        <v>659</v>
      </c>
      <c r="B240" s="116" t="s">
        <v>248</v>
      </c>
      <c r="C240" s="118" t="s">
        <v>660</v>
      </c>
      <c r="D240" s="57">
        <f t="shared" ref="D240:E244" si="33">D241</f>
        <v>4104600</v>
      </c>
      <c r="E240" s="57">
        <f t="shared" si="33"/>
        <v>0</v>
      </c>
      <c r="F240" s="58">
        <f t="shared" si="32"/>
        <v>4104600</v>
      </c>
      <c r="G240" s="59"/>
    </row>
    <row r="241" spans="1:7" ht="22.5" x14ac:dyDescent="0.25">
      <c r="A241" s="115" t="s">
        <v>661</v>
      </c>
      <c r="B241" s="116" t="s">
        <v>248</v>
      </c>
      <c r="C241" s="118" t="s">
        <v>662</v>
      </c>
      <c r="D241" s="57">
        <f t="shared" si="33"/>
        <v>4104600</v>
      </c>
      <c r="E241" s="57">
        <f t="shared" si="33"/>
        <v>0</v>
      </c>
      <c r="F241" s="58">
        <f t="shared" si="32"/>
        <v>4104600</v>
      </c>
      <c r="G241" s="59"/>
    </row>
    <row r="242" spans="1:7" ht="22.5" x14ac:dyDescent="0.25">
      <c r="A242" s="115" t="s">
        <v>663</v>
      </c>
      <c r="B242" s="116" t="s">
        <v>248</v>
      </c>
      <c r="C242" s="118" t="s">
        <v>664</v>
      </c>
      <c r="D242" s="57">
        <f t="shared" si="33"/>
        <v>4104600</v>
      </c>
      <c r="E242" s="57">
        <f t="shared" si="33"/>
        <v>0</v>
      </c>
      <c r="F242" s="58">
        <f t="shared" si="32"/>
        <v>4104600</v>
      </c>
      <c r="G242" s="59"/>
    </row>
    <row r="243" spans="1:7" ht="45.75" x14ac:dyDescent="0.25">
      <c r="A243" s="54" t="s">
        <v>580</v>
      </c>
      <c r="B243" s="55" t="s">
        <v>248</v>
      </c>
      <c r="C243" s="56" t="s">
        <v>665</v>
      </c>
      <c r="D243" s="57">
        <f t="shared" si="33"/>
        <v>4104600</v>
      </c>
      <c r="E243" s="57">
        <f t="shared" si="33"/>
        <v>0</v>
      </c>
      <c r="F243" s="58">
        <f t="shared" si="32"/>
        <v>4104600</v>
      </c>
      <c r="G243" s="59"/>
    </row>
    <row r="244" spans="1:7" ht="23.25" x14ac:dyDescent="0.25">
      <c r="A244" s="54" t="s">
        <v>255</v>
      </c>
      <c r="B244" s="55" t="s">
        <v>248</v>
      </c>
      <c r="C244" s="56" t="s">
        <v>666</v>
      </c>
      <c r="D244" s="57">
        <f t="shared" si="33"/>
        <v>4104600</v>
      </c>
      <c r="E244" s="57">
        <f t="shared" si="33"/>
        <v>0</v>
      </c>
      <c r="F244" s="58">
        <f t="shared" si="32"/>
        <v>4104600</v>
      </c>
      <c r="G244" s="59"/>
    </row>
    <row r="245" spans="1:7" ht="23.25" x14ac:dyDescent="0.25">
      <c r="A245" s="54" t="s">
        <v>256</v>
      </c>
      <c r="B245" s="55" t="s">
        <v>248</v>
      </c>
      <c r="C245" s="56" t="s">
        <v>667</v>
      </c>
      <c r="D245" s="57">
        <v>4104600</v>
      </c>
      <c r="E245" s="57">
        <v>0</v>
      </c>
      <c r="F245" s="58">
        <f t="shared" si="32"/>
        <v>4104600</v>
      </c>
      <c r="G245" s="59"/>
    </row>
    <row r="246" spans="1:7" ht="33.75" x14ac:dyDescent="0.25">
      <c r="A246" s="115" t="s">
        <v>668</v>
      </c>
      <c r="B246" s="116" t="s">
        <v>248</v>
      </c>
      <c r="C246" s="118" t="s">
        <v>669</v>
      </c>
      <c r="D246" s="144">
        <f>D247+D252</f>
        <v>2679623.7399999998</v>
      </c>
      <c r="E246" s="144">
        <f>E247+E252</f>
        <v>1373604.7000000002</v>
      </c>
      <c r="F246" s="145">
        <f t="shared" si="32"/>
        <v>1306019.0399999996</v>
      </c>
      <c r="G246" s="59"/>
    </row>
    <row r="247" spans="1:7" ht="22.5" x14ac:dyDescent="0.25">
      <c r="A247" s="115" t="s">
        <v>475</v>
      </c>
      <c r="B247" s="116" t="s">
        <v>248</v>
      </c>
      <c r="C247" s="118" t="s">
        <v>670</v>
      </c>
      <c r="D247" s="57">
        <f t="shared" ref="D247:E250" si="34">D248</f>
        <v>27233.02</v>
      </c>
      <c r="E247" s="57">
        <f t="shared" si="34"/>
        <v>12283.02</v>
      </c>
      <c r="F247" s="58">
        <f t="shared" si="32"/>
        <v>14950</v>
      </c>
      <c r="G247" s="59"/>
    </row>
    <row r="248" spans="1:7" ht="27" customHeight="1" x14ac:dyDescent="0.25">
      <c r="A248" s="54" t="s">
        <v>276</v>
      </c>
      <c r="B248" s="55" t="s">
        <v>248</v>
      </c>
      <c r="C248" s="56" t="s">
        <v>671</v>
      </c>
      <c r="D248" s="57">
        <f t="shared" si="34"/>
        <v>27233.02</v>
      </c>
      <c r="E248" s="57">
        <f t="shared" si="34"/>
        <v>12283.02</v>
      </c>
      <c r="F248" s="58">
        <f t="shared" si="32"/>
        <v>14950</v>
      </c>
      <c r="G248" s="59"/>
    </row>
    <row r="249" spans="1:7" ht="23.25" x14ac:dyDescent="0.25">
      <c r="A249" s="54" t="s">
        <v>255</v>
      </c>
      <c r="B249" s="55" t="s">
        <v>248</v>
      </c>
      <c r="C249" s="56" t="s">
        <v>672</v>
      </c>
      <c r="D249" s="57">
        <f t="shared" si="34"/>
        <v>27233.02</v>
      </c>
      <c r="E249" s="57">
        <f t="shared" si="34"/>
        <v>12283.02</v>
      </c>
      <c r="F249" s="58">
        <f t="shared" si="32"/>
        <v>14950</v>
      </c>
      <c r="G249" s="59"/>
    </row>
    <row r="250" spans="1:7" ht="23.25" x14ac:dyDescent="0.25">
      <c r="A250" s="54" t="s">
        <v>256</v>
      </c>
      <c r="B250" s="55" t="s">
        <v>248</v>
      </c>
      <c r="C250" s="56" t="s">
        <v>673</v>
      </c>
      <c r="D250" s="57">
        <f t="shared" si="34"/>
        <v>27233.02</v>
      </c>
      <c r="E250" s="57">
        <f t="shared" si="34"/>
        <v>12283.02</v>
      </c>
      <c r="F250" s="58">
        <f t="shared" si="32"/>
        <v>14950</v>
      </c>
      <c r="G250" s="59"/>
    </row>
    <row r="251" spans="1:7" x14ac:dyDescent="0.25">
      <c r="A251" s="54" t="s">
        <v>257</v>
      </c>
      <c r="B251" s="55" t="s">
        <v>248</v>
      </c>
      <c r="C251" s="56" t="s">
        <v>674</v>
      </c>
      <c r="D251" s="57">
        <v>27233.02</v>
      </c>
      <c r="E251" s="57">
        <v>12283.02</v>
      </c>
      <c r="F251" s="58">
        <f t="shared" si="32"/>
        <v>14950</v>
      </c>
      <c r="G251" s="59"/>
    </row>
    <row r="252" spans="1:7" ht="26.25" customHeight="1" x14ac:dyDescent="0.25">
      <c r="A252" s="115" t="s">
        <v>439</v>
      </c>
      <c r="B252" s="116" t="s">
        <v>248</v>
      </c>
      <c r="C252" s="118" t="s">
        <v>675</v>
      </c>
      <c r="D252" s="57">
        <f>D253+D257</f>
        <v>2652390.7199999997</v>
      </c>
      <c r="E252" s="57">
        <f>E253+E257</f>
        <v>1361321.6800000002</v>
      </c>
      <c r="F252" s="58">
        <f t="shared" si="32"/>
        <v>1291069.0399999996</v>
      </c>
      <c r="G252" s="59"/>
    </row>
    <row r="253" spans="1:7" ht="27" customHeight="1" x14ac:dyDescent="0.25">
      <c r="A253" s="54" t="s">
        <v>304</v>
      </c>
      <c r="B253" s="55" t="s">
        <v>248</v>
      </c>
      <c r="C253" s="56" t="s">
        <v>676</v>
      </c>
      <c r="D253" s="57">
        <f t="shared" ref="D253:E255" si="35">D254</f>
        <v>1602390.72</v>
      </c>
      <c r="E253" s="57">
        <f t="shared" si="35"/>
        <v>1034140.29</v>
      </c>
      <c r="F253" s="58">
        <f t="shared" si="32"/>
        <v>568250.42999999993</v>
      </c>
      <c r="G253" s="59"/>
    </row>
    <row r="254" spans="1:7" ht="23.25" x14ac:dyDescent="0.25">
      <c r="A254" s="54" t="s">
        <v>255</v>
      </c>
      <c r="B254" s="55" t="s">
        <v>248</v>
      </c>
      <c r="C254" s="56" t="s">
        <v>677</v>
      </c>
      <c r="D254" s="57">
        <f t="shared" si="35"/>
        <v>1602390.72</v>
      </c>
      <c r="E254" s="57">
        <f t="shared" si="35"/>
        <v>1034140.29</v>
      </c>
      <c r="F254" s="58">
        <f t="shared" si="32"/>
        <v>568250.42999999993</v>
      </c>
      <c r="G254" s="59"/>
    </row>
    <row r="255" spans="1:7" ht="23.25" x14ac:dyDescent="0.25">
      <c r="A255" s="54" t="s">
        <v>256</v>
      </c>
      <c r="B255" s="55" t="s">
        <v>248</v>
      </c>
      <c r="C255" s="56" t="s">
        <v>678</v>
      </c>
      <c r="D255" s="57">
        <f t="shared" si="35"/>
        <v>1602390.72</v>
      </c>
      <c r="E255" s="57">
        <f t="shared" si="35"/>
        <v>1034140.29</v>
      </c>
      <c r="F255" s="58">
        <f t="shared" si="32"/>
        <v>568250.42999999993</v>
      </c>
      <c r="G255" s="59"/>
    </row>
    <row r="256" spans="1:7" ht="23.25" x14ac:dyDescent="0.25">
      <c r="A256" s="54" t="s">
        <v>305</v>
      </c>
      <c r="B256" s="55" t="s">
        <v>248</v>
      </c>
      <c r="C256" s="56" t="s">
        <v>679</v>
      </c>
      <c r="D256" s="57">
        <v>1602390.72</v>
      </c>
      <c r="E256" s="57">
        <v>1034140.29</v>
      </c>
      <c r="F256" s="58">
        <f t="shared" si="32"/>
        <v>568250.42999999993</v>
      </c>
      <c r="G256" s="59"/>
    </row>
    <row r="257" spans="1:7" ht="23.25" x14ac:dyDescent="0.25">
      <c r="A257" s="54" t="s">
        <v>306</v>
      </c>
      <c r="B257" s="55" t="s">
        <v>248</v>
      </c>
      <c r="C257" s="56" t="s">
        <v>680</v>
      </c>
      <c r="D257" s="57">
        <f t="shared" ref="D257:E259" si="36">D258</f>
        <v>1050000</v>
      </c>
      <c r="E257" s="57">
        <f t="shared" si="36"/>
        <v>327181.39</v>
      </c>
      <c r="F257" s="58">
        <f t="shared" si="32"/>
        <v>722818.61</v>
      </c>
      <c r="G257" s="59"/>
    </row>
    <row r="258" spans="1:7" ht="23.25" x14ac:dyDescent="0.25">
      <c r="A258" s="54" t="s">
        <v>255</v>
      </c>
      <c r="B258" s="55" t="s">
        <v>248</v>
      </c>
      <c r="C258" s="56" t="s">
        <v>681</v>
      </c>
      <c r="D258" s="57">
        <f t="shared" si="36"/>
        <v>1050000</v>
      </c>
      <c r="E258" s="57">
        <f t="shared" si="36"/>
        <v>327181.39</v>
      </c>
      <c r="F258" s="58">
        <f t="shared" si="32"/>
        <v>722818.61</v>
      </c>
      <c r="G258" s="59"/>
    </row>
    <row r="259" spans="1:7" ht="23.25" x14ac:dyDescent="0.25">
      <c r="A259" s="54" t="s">
        <v>256</v>
      </c>
      <c r="B259" s="55" t="s">
        <v>248</v>
      </c>
      <c r="C259" s="56" t="s">
        <v>682</v>
      </c>
      <c r="D259" s="57">
        <f t="shared" si="36"/>
        <v>1050000</v>
      </c>
      <c r="E259" s="57">
        <f t="shared" si="36"/>
        <v>327181.39</v>
      </c>
      <c r="F259" s="58">
        <f t="shared" si="32"/>
        <v>722818.61</v>
      </c>
      <c r="G259" s="59"/>
    </row>
    <row r="260" spans="1:7" x14ac:dyDescent="0.25">
      <c r="A260" s="54" t="s">
        <v>257</v>
      </c>
      <c r="B260" s="55" t="s">
        <v>248</v>
      </c>
      <c r="C260" s="56" t="s">
        <v>683</v>
      </c>
      <c r="D260" s="57">
        <v>1050000</v>
      </c>
      <c r="E260" s="57">
        <v>327181.39</v>
      </c>
      <c r="F260" s="58">
        <f t="shared" si="32"/>
        <v>722818.61</v>
      </c>
      <c r="G260" s="59"/>
    </row>
    <row r="261" spans="1:7" ht="56.25" x14ac:dyDescent="0.25">
      <c r="A261" s="115" t="s">
        <v>684</v>
      </c>
      <c r="B261" s="116" t="s">
        <v>248</v>
      </c>
      <c r="C261" s="118" t="s">
        <v>685</v>
      </c>
      <c r="D261" s="144">
        <f t="shared" ref="D261:E265" si="37">D262</f>
        <v>845169.84</v>
      </c>
      <c r="E261" s="144">
        <f t="shared" si="37"/>
        <v>845169.84</v>
      </c>
      <c r="F261" s="145">
        <f t="shared" si="32"/>
        <v>0</v>
      </c>
      <c r="G261" s="59"/>
    </row>
    <row r="262" spans="1:7" ht="22.5" x14ac:dyDescent="0.25">
      <c r="A262" s="115" t="s">
        <v>686</v>
      </c>
      <c r="B262" s="116" t="s">
        <v>248</v>
      </c>
      <c r="C262" s="118" t="s">
        <v>687</v>
      </c>
      <c r="D262" s="57">
        <f t="shared" si="37"/>
        <v>845169.84</v>
      </c>
      <c r="E262" s="57">
        <f t="shared" si="37"/>
        <v>845169.84</v>
      </c>
      <c r="F262" s="58">
        <f t="shared" si="32"/>
        <v>0</v>
      </c>
      <c r="G262" s="59"/>
    </row>
    <row r="263" spans="1:7" ht="50.25" customHeight="1" x14ac:dyDescent="0.25">
      <c r="A263" s="54" t="s">
        <v>466</v>
      </c>
      <c r="B263" s="55" t="s">
        <v>248</v>
      </c>
      <c r="C263" s="56" t="s">
        <v>688</v>
      </c>
      <c r="D263" s="57">
        <f t="shared" si="37"/>
        <v>845169.84</v>
      </c>
      <c r="E263" s="57">
        <f t="shared" si="37"/>
        <v>845169.84</v>
      </c>
      <c r="F263" s="58">
        <f t="shared" si="32"/>
        <v>0</v>
      </c>
      <c r="G263" s="59"/>
    </row>
    <row r="264" spans="1:7" ht="23.25" x14ac:dyDescent="0.25">
      <c r="A264" s="54" t="s">
        <v>255</v>
      </c>
      <c r="B264" s="55" t="s">
        <v>248</v>
      </c>
      <c r="C264" s="56" t="s">
        <v>689</v>
      </c>
      <c r="D264" s="57">
        <f t="shared" si="37"/>
        <v>845169.84</v>
      </c>
      <c r="E264" s="57">
        <f t="shared" si="37"/>
        <v>845169.84</v>
      </c>
      <c r="F264" s="58">
        <f t="shared" si="32"/>
        <v>0</v>
      </c>
      <c r="G264" s="59"/>
    </row>
    <row r="265" spans="1:7" ht="23.25" x14ac:dyDescent="0.25">
      <c r="A265" s="54" t="s">
        <v>256</v>
      </c>
      <c r="B265" s="55" t="s">
        <v>248</v>
      </c>
      <c r="C265" s="56" t="s">
        <v>690</v>
      </c>
      <c r="D265" s="57">
        <f t="shared" si="37"/>
        <v>845169.84</v>
      </c>
      <c r="E265" s="57">
        <f t="shared" si="37"/>
        <v>845169.84</v>
      </c>
      <c r="F265" s="58">
        <f t="shared" ref="F265:F296" si="38">D265-E265</f>
        <v>0</v>
      </c>
      <c r="G265" s="59"/>
    </row>
    <row r="266" spans="1:7" x14ac:dyDescent="0.25">
      <c r="A266" s="54" t="s">
        <v>257</v>
      </c>
      <c r="B266" s="55" t="s">
        <v>248</v>
      </c>
      <c r="C266" s="56" t="s">
        <v>691</v>
      </c>
      <c r="D266" s="57">
        <v>845169.84</v>
      </c>
      <c r="E266" s="57">
        <v>845169.84</v>
      </c>
      <c r="F266" s="58">
        <f t="shared" si="38"/>
        <v>0</v>
      </c>
      <c r="G266" s="59"/>
    </row>
    <row r="267" spans="1:7" x14ac:dyDescent="0.25">
      <c r="A267" s="115" t="s">
        <v>692</v>
      </c>
      <c r="B267" s="116" t="s">
        <v>248</v>
      </c>
      <c r="C267" s="118" t="s">
        <v>693</v>
      </c>
      <c r="D267" s="144">
        <f>D268</f>
        <v>26092275.16</v>
      </c>
      <c r="E267" s="144">
        <f>E268</f>
        <v>16095951.93</v>
      </c>
      <c r="F267" s="145">
        <f t="shared" si="38"/>
        <v>9996323.2300000004</v>
      </c>
      <c r="G267" s="59"/>
    </row>
    <row r="268" spans="1:7" ht="33.75" x14ac:dyDescent="0.25">
      <c r="A268" s="115" t="s">
        <v>659</v>
      </c>
      <c r="B268" s="116" t="s">
        <v>248</v>
      </c>
      <c r="C268" s="118" t="s">
        <v>694</v>
      </c>
      <c r="D268" s="57">
        <f>D269+D278</f>
        <v>26092275.16</v>
      </c>
      <c r="E268" s="57">
        <f>E269+E278</f>
        <v>16095951.93</v>
      </c>
      <c r="F268" s="58">
        <f t="shared" si="38"/>
        <v>9996323.2300000004</v>
      </c>
      <c r="G268" s="59"/>
    </row>
    <row r="269" spans="1:7" ht="26.25" customHeight="1" x14ac:dyDescent="0.25">
      <c r="A269" s="115" t="s">
        <v>695</v>
      </c>
      <c r="B269" s="116" t="s">
        <v>248</v>
      </c>
      <c r="C269" s="118" t="s">
        <v>696</v>
      </c>
      <c r="D269" s="57">
        <f>D270+D274</f>
        <v>20359702.16</v>
      </c>
      <c r="E269" s="57">
        <f>E270+E274</f>
        <v>12763421.66</v>
      </c>
      <c r="F269" s="58">
        <f t="shared" si="38"/>
        <v>7596280.5</v>
      </c>
      <c r="G269" s="59"/>
    </row>
    <row r="270" spans="1:7" ht="28.5" customHeight="1" x14ac:dyDescent="0.25">
      <c r="A270" s="54" t="s">
        <v>307</v>
      </c>
      <c r="B270" s="55" t="s">
        <v>248</v>
      </c>
      <c r="C270" s="56" t="s">
        <v>697</v>
      </c>
      <c r="D270" s="57">
        <f t="shared" ref="D270:E272" si="39">D271</f>
        <v>5253622.17</v>
      </c>
      <c r="E270" s="57">
        <f t="shared" si="39"/>
        <v>2069422.17</v>
      </c>
      <c r="F270" s="58">
        <f t="shared" si="38"/>
        <v>3184200</v>
      </c>
      <c r="G270" s="59"/>
    </row>
    <row r="271" spans="1:7" x14ac:dyDescent="0.25">
      <c r="A271" s="54" t="s">
        <v>259</v>
      </c>
      <c r="B271" s="55" t="s">
        <v>248</v>
      </c>
      <c r="C271" s="56" t="s">
        <v>698</v>
      </c>
      <c r="D271" s="57">
        <f t="shared" si="39"/>
        <v>5253622.17</v>
      </c>
      <c r="E271" s="57">
        <f t="shared" si="39"/>
        <v>2069422.17</v>
      </c>
      <c r="F271" s="58">
        <f t="shared" si="38"/>
        <v>3184200</v>
      </c>
      <c r="G271" s="59"/>
    </row>
    <row r="272" spans="1:7" ht="34.5" x14ac:dyDescent="0.25">
      <c r="A272" s="54" t="s">
        <v>289</v>
      </c>
      <c r="B272" s="55" t="s">
        <v>248</v>
      </c>
      <c r="C272" s="56" t="s">
        <v>699</v>
      </c>
      <c r="D272" s="57">
        <f t="shared" si="39"/>
        <v>5253622.17</v>
      </c>
      <c r="E272" s="57">
        <f t="shared" si="39"/>
        <v>2069422.17</v>
      </c>
      <c r="F272" s="58">
        <f t="shared" si="38"/>
        <v>3184200</v>
      </c>
      <c r="G272" s="59"/>
    </row>
    <row r="273" spans="1:7" ht="48.75" customHeight="1" x14ac:dyDescent="0.25">
      <c r="A273" s="54" t="s">
        <v>308</v>
      </c>
      <c r="B273" s="55" t="s">
        <v>248</v>
      </c>
      <c r="C273" s="56" t="s">
        <v>700</v>
      </c>
      <c r="D273" s="57">
        <v>5253622.17</v>
      </c>
      <c r="E273" s="57">
        <v>2069422.17</v>
      </c>
      <c r="F273" s="58">
        <f t="shared" si="38"/>
        <v>3184200</v>
      </c>
      <c r="G273" s="59"/>
    </row>
    <row r="274" spans="1:7" ht="98.25" customHeight="1" x14ac:dyDescent="0.25">
      <c r="A274" s="54" t="s">
        <v>309</v>
      </c>
      <c r="B274" s="55" t="s">
        <v>248</v>
      </c>
      <c r="C274" s="56" t="s">
        <v>701</v>
      </c>
      <c r="D274" s="57">
        <f t="shared" ref="D274:E276" si="40">D275</f>
        <v>15106079.99</v>
      </c>
      <c r="E274" s="57">
        <f t="shared" si="40"/>
        <v>10693999.49</v>
      </c>
      <c r="F274" s="58">
        <f t="shared" si="38"/>
        <v>4412080.5</v>
      </c>
      <c r="G274" s="59"/>
    </row>
    <row r="275" spans="1:7" ht="23.25" x14ac:dyDescent="0.25">
      <c r="A275" s="54" t="s">
        <v>301</v>
      </c>
      <c r="B275" s="55" t="s">
        <v>248</v>
      </c>
      <c r="C275" s="56" t="s">
        <v>702</v>
      </c>
      <c r="D275" s="57">
        <f t="shared" si="40"/>
        <v>15106079.99</v>
      </c>
      <c r="E275" s="57">
        <f t="shared" si="40"/>
        <v>10693999.49</v>
      </c>
      <c r="F275" s="58">
        <f t="shared" si="38"/>
        <v>4412080.5</v>
      </c>
      <c r="G275" s="59"/>
    </row>
    <row r="276" spans="1:7" x14ac:dyDescent="0.25">
      <c r="A276" s="54" t="s">
        <v>302</v>
      </c>
      <c r="B276" s="55" t="s">
        <v>248</v>
      </c>
      <c r="C276" s="56" t="s">
        <v>704</v>
      </c>
      <c r="D276" s="57">
        <f t="shared" si="40"/>
        <v>15106079.99</v>
      </c>
      <c r="E276" s="57">
        <f t="shared" si="40"/>
        <v>10693999.49</v>
      </c>
      <c r="F276" s="58">
        <f t="shared" si="38"/>
        <v>4412080.5</v>
      </c>
      <c r="G276" s="59"/>
    </row>
    <row r="277" spans="1:7" ht="34.5" x14ac:dyDescent="0.25">
      <c r="A277" s="54" t="s">
        <v>310</v>
      </c>
      <c r="B277" s="55" t="s">
        <v>248</v>
      </c>
      <c r="C277" s="56" t="s">
        <v>703</v>
      </c>
      <c r="D277" s="57">
        <v>15106079.99</v>
      </c>
      <c r="E277" s="57">
        <v>10693999.49</v>
      </c>
      <c r="F277" s="58">
        <f t="shared" si="38"/>
        <v>4412080.5</v>
      </c>
      <c r="G277" s="59"/>
    </row>
    <row r="278" spans="1:7" x14ac:dyDescent="0.25">
      <c r="A278" s="115" t="s">
        <v>705</v>
      </c>
      <c r="B278" s="116" t="s">
        <v>248</v>
      </c>
      <c r="C278" s="118" t="s">
        <v>706</v>
      </c>
      <c r="D278" s="57">
        <f>D279+D284</f>
        <v>5732573</v>
      </c>
      <c r="E278" s="57">
        <f>E279+E284</f>
        <v>3332530.27</v>
      </c>
      <c r="F278" s="58">
        <f t="shared" si="38"/>
        <v>2400042.73</v>
      </c>
      <c r="G278" s="59"/>
    </row>
    <row r="279" spans="1:7" x14ac:dyDescent="0.25">
      <c r="A279" s="115" t="s">
        <v>707</v>
      </c>
      <c r="B279" s="116" t="s">
        <v>248</v>
      </c>
      <c r="C279" s="118" t="s">
        <v>708</v>
      </c>
      <c r="D279" s="57">
        <f t="shared" ref="D279:E282" si="41">D280</f>
        <v>5644573</v>
      </c>
      <c r="E279" s="57">
        <f t="shared" si="41"/>
        <v>3320834</v>
      </c>
      <c r="F279" s="58">
        <f t="shared" si="38"/>
        <v>2323739</v>
      </c>
      <c r="G279" s="59"/>
    </row>
    <row r="280" spans="1:7" ht="45.75" x14ac:dyDescent="0.25">
      <c r="A280" s="54" t="s">
        <v>311</v>
      </c>
      <c r="B280" s="55" t="s">
        <v>248</v>
      </c>
      <c r="C280" s="56" t="s">
        <v>709</v>
      </c>
      <c r="D280" s="57">
        <f t="shared" si="41"/>
        <v>5644573</v>
      </c>
      <c r="E280" s="57">
        <f t="shared" si="41"/>
        <v>3320834</v>
      </c>
      <c r="F280" s="58">
        <f t="shared" si="38"/>
        <v>2323739</v>
      </c>
      <c r="G280" s="59"/>
    </row>
    <row r="281" spans="1:7" x14ac:dyDescent="0.25">
      <c r="A281" s="54" t="s">
        <v>259</v>
      </c>
      <c r="B281" s="55" t="s">
        <v>248</v>
      </c>
      <c r="C281" s="56" t="s">
        <v>710</v>
      </c>
      <c r="D281" s="57">
        <f t="shared" si="41"/>
        <v>5644573</v>
      </c>
      <c r="E281" s="57">
        <f t="shared" si="41"/>
        <v>3320834</v>
      </c>
      <c r="F281" s="58">
        <f t="shared" si="38"/>
        <v>2323739</v>
      </c>
      <c r="G281" s="59"/>
    </row>
    <row r="282" spans="1:7" ht="34.5" x14ac:dyDescent="0.25">
      <c r="A282" s="54" t="s">
        <v>289</v>
      </c>
      <c r="B282" s="55" t="s">
        <v>248</v>
      </c>
      <c r="C282" s="56" t="s">
        <v>711</v>
      </c>
      <c r="D282" s="57">
        <f t="shared" si="41"/>
        <v>5644573</v>
      </c>
      <c r="E282" s="57">
        <f t="shared" si="41"/>
        <v>3320834</v>
      </c>
      <c r="F282" s="58">
        <f t="shared" si="38"/>
        <v>2323739</v>
      </c>
      <c r="G282" s="59"/>
    </row>
    <row r="283" spans="1:7" ht="45.75" x14ac:dyDescent="0.25">
      <c r="A283" s="54" t="s">
        <v>308</v>
      </c>
      <c r="B283" s="55" t="s">
        <v>248</v>
      </c>
      <c r="C283" s="56" t="s">
        <v>712</v>
      </c>
      <c r="D283" s="57">
        <v>5644573</v>
      </c>
      <c r="E283" s="57">
        <v>3320834</v>
      </c>
      <c r="F283" s="58">
        <f t="shared" si="38"/>
        <v>2323739</v>
      </c>
      <c r="G283" s="59"/>
    </row>
    <row r="284" spans="1:7" x14ac:dyDescent="0.25">
      <c r="A284" s="115" t="s">
        <v>713</v>
      </c>
      <c r="B284" s="116" t="s">
        <v>248</v>
      </c>
      <c r="C284" s="118" t="s">
        <v>714</v>
      </c>
      <c r="D284" s="57">
        <f t="shared" ref="D284:E286" si="42">D285</f>
        <v>88000</v>
      </c>
      <c r="E284" s="57">
        <f t="shared" si="42"/>
        <v>11696.27</v>
      </c>
      <c r="F284" s="58">
        <f t="shared" si="38"/>
        <v>76303.73</v>
      </c>
      <c r="G284" s="59"/>
    </row>
    <row r="285" spans="1:7" ht="48.75" customHeight="1" x14ac:dyDescent="0.25">
      <c r="A285" s="54" t="s">
        <v>466</v>
      </c>
      <c r="B285" s="55" t="s">
        <v>248</v>
      </c>
      <c r="C285" s="56" t="s">
        <v>715</v>
      </c>
      <c r="D285" s="57">
        <f t="shared" si="42"/>
        <v>88000</v>
      </c>
      <c r="E285" s="57">
        <f t="shared" si="42"/>
        <v>11696.27</v>
      </c>
      <c r="F285" s="58">
        <f t="shared" si="38"/>
        <v>76303.73</v>
      </c>
      <c r="G285" s="59"/>
    </row>
    <row r="286" spans="1:7" ht="23.25" x14ac:dyDescent="0.25">
      <c r="A286" s="54" t="s">
        <v>255</v>
      </c>
      <c r="B286" s="55" t="s">
        <v>248</v>
      </c>
      <c r="C286" s="56" t="s">
        <v>716</v>
      </c>
      <c r="D286" s="57">
        <f t="shared" si="42"/>
        <v>88000</v>
      </c>
      <c r="E286" s="57">
        <f t="shared" si="42"/>
        <v>11696.27</v>
      </c>
      <c r="F286" s="58">
        <f t="shared" si="38"/>
        <v>76303.73</v>
      </c>
      <c r="G286" s="59"/>
    </row>
    <row r="287" spans="1:7" ht="23.25" x14ac:dyDescent="0.25">
      <c r="A287" s="54" t="s">
        <v>256</v>
      </c>
      <c r="B287" s="55" t="s">
        <v>248</v>
      </c>
      <c r="C287" s="56" t="s">
        <v>717</v>
      </c>
      <c r="D287" s="57">
        <f>D288+D289</f>
        <v>88000</v>
      </c>
      <c r="E287" s="57">
        <f>E288+E289</f>
        <v>11696.27</v>
      </c>
      <c r="F287" s="58">
        <f t="shared" si="38"/>
        <v>76303.73</v>
      </c>
      <c r="G287" s="59"/>
    </row>
    <row r="288" spans="1:7" x14ac:dyDescent="0.25">
      <c r="A288" s="146" t="s">
        <v>626</v>
      </c>
      <c r="B288" s="55"/>
      <c r="C288" s="56" t="s">
        <v>1031</v>
      </c>
      <c r="D288" s="57">
        <v>31720</v>
      </c>
      <c r="E288" s="57">
        <v>0</v>
      </c>
      <c r="F288" s="58">
        <f t="shared" si="38"/>
        <v>31720</v>
      </c>
      <c r="G288" s="59"/>
    </row>
    <row r="289" spans="1:7" x14ac:dyDescent="0.25">
      <c r="A289" s="54" t="s">
        <v>258</v>
      </c>
      <c r="B289" s="55" t="s">
        <v>248</v>
      </c>
      <c r="C289" s="56" t="s">
        <v>718</v>
      </c>
      <c r="D289" s="57">
        <v>56280</v>
      </c>
      <c r="E289" s="57">
        <v>11696.27</v>
      </c>
      <c r="F289" s="58">
        <f t="shared" si="38"/>
        <v>44583.729999999996</v>
      </c>
      <c r="G289" s="59"/>
    </row>
    <row r="290" spans="1:7" x14ac:dyDescent="0.25">
      <c r="A290" s="115" t="s">
        <v>719</v>
      </c>
      <c r="B290" s="116" t="s">
        <v>248</v>
      </c>
      <c r="C290" s="118" t="s">
        <v>720</v>
      </c>
      <c r="D290" s="144">
        <f>D291+D363+D372</f>
        <v>30936077.5</v>
      </c>
      <c r="E290" s="144">
        <f>E291+E363+E372</f>
        <v>21816633.239999998</v>
      </c>
      <c r="F290" s="145">
        <f t="shared" si="38"/>
        <v>9119444.2600000016</v>
      </c>
      <c r="G290" s="59"/>
    </row>
    <row r="291" spans="1:7" ht="33.75" x14ac:dyDescent="0.25">
      <c r="A291" s="115" t="s">
        <v>721</v>
      </c>
      <c r="B291" s="116" t="s">
        <v>248</v>
      </c>
      <c r="C291" s="118" t="s">
        <v>722</v>
      </c>
      <c r="D291" s="57">
        <f>D292+D311+D322+D337+D342+D352</f>
        <v>30693540</v>
      </c>
      <c r="E291" s="57">
        <f>E292+E311+E322+E337+E342+E352</f>
        <v>21774095.739999998</v>
      </c>
      <c r="F291" s="58">
        <f t="shared" si="38"/>
        <v>8919444.2600000016</v>
      </c>
      <c r="G291" s="59"/>
    </row>
    <row r="292" spans="1:7" x14ac:dyDescent="0.25">
      <c r="A292" s="115" t="s">
        <v>723</v>
      </c>
      <c r="B292" s="116" t="s">
        <v>248</v>
      </c>
      <c r="C292" s="118" t="s">
        <v>724</v>
      </c>
      <c r="D292" s="57">
        <f>D293+D297+D306</f>
        <v>20548880</v>
      </c>
      <c r="E292" s="57">
        <f>E293+E297+E306</f>
        <v>14261198.479999999</v>
      </c>
      <c r="F292" s="58">
        <f t="shared" si="38"/>
        <v>6287681.5200000014</v>
      </c>
      <c r="G292" s="59"/>
    </row>
    <row r="293" spans="1:7" ht="49.5" customHeight="1" x14ac:dyDescent="0.25">
      <c r="A293" s="54" t="s">
        <v>312</v>
      </c>
      <c r="B293" s="55" t="s">
        <v>248</v>
      </c>
      <c r="C293" s="56" t="s">
        <v>725</v>
      </c>
      <c r="D293" s="57">
        <f t="shared" ref="D293:E295" si="43">D294</f>
        <v>7680070</v>
      </c>
      <c r="E293" s="57">
        <f t="shared" si="43"/>
        <v>6045842.7599999998</v>
      </c>
      <c r="F293" s="58">
        <f t="shared" si="38"/>
        <v>1634227.2400000002</v>
      </c>
      <c r="G293" s="59"/>
    </row>
    <row r="294" spans="1:7" ht="27.75" customHeight="1" x14ac:dyDescent="0.25">
      <c r="A294" s="54" t="s">
        <v>255</v>
      </c>
      <c r="B294" s="55" t="s">
        <v>248</v>
      </c>
      <c r="C294" s="56" t="s">
        <v>726</v>
      </c>
      <c r="D294" s="57">
        <f t="shared" si="43"/>
        <v>7680070</v>
      </c>
      <c r="E294" s="57">
        <f t="shared" si="43"/>
        <v>6045842.7599999998</v>
      </c>
      <c r="F294" s="58">
        <f t="shared" si="38"/>
        <v>1634227.2400000002</v>
      </c>
      <c r="G294" s="59"/>
    </row>
    <row r="295" spans="1:7" ht="23.25" x14ac:dyDescent="0.25">
      <c r="A295" s="54" t="s">
        <v>256</v>
      </c>
      <c r="B295" s="55" t="s">
        <v>248</v>
      </c>
      <c r="C295" s="56" t="s">
        <v>727</v>
      </c>
      <c r="D295" s="57">
        <f t="shared" si="43"/>
        <v>7680070</v>
      </c>
      <c r="E295" s="57">
        <f t="shared" si="43"/>
        <v>6045842.7599999998</v>
      </c>
      <c r="F295" s="58">
        <f t="shared" si="38"/>
        <v>1634227.2400000002</v>
      </c>
      <c r="G295" s="59"/>
    </row>
    <row r="296" spans="1:7" x14ac:dyDescent="0.25">
      <c r="A296" s="54" t="s">
        <v>257</v>
      </c>
      <c r="B296" s="55" t="s">
        <v>248</v>
      </c>
      <c r="C296" s="56" t="s">
        <v>728</v>
      </c>
      <c r="D296" s="57">
        <v>7680070</v>
      </c>
      <c r="E296" s="57">
        <v>6045842.7599999998</v>
      </c>
      <c r="F296" s="58">
        <f t="shared" si="38"/>
        <v>1634227.2400000002</v>
      </c>
      <c r="G296" s="59"/>
    </row>
    <row r="297" spans="1:7" ht="33.75" x14ac:dyDescent="0.25">
      <c r="A297" s="115" t="s">
        <v>729</v>
      </c>
      <c r="B297" s="116" t="s">
        <v>248</v>
      </c>
      <c r="C297" s="118" t="s">
        <v>730</v>
      </c>
      <c r="D297" s="57">
        <f>D298+D302</f>
        <v>7923810</v>
      </c>
      <c r="E297" s="57">
        <f>E298+E302</f>
        <v>4747998.6899999995</v>
      </c>
      <c r="F297" s="58">
        <f t="shared" ref="F297:F328" si="44">D297-E297</f>
        <v>3175811.3100000005</v>
      </c>
      <c r="G297" s="59"/>
    </row>
    <row r="298" spans="1:7" ht="45.75" x14ac:dyDescent="0.25">
      <c r="A298" s="54" t="s">
        <v>313</v>
      </c>
      <c r="B298" s="55" t="s">
        <v>248</v>
      </c>
      <c r="C298" s="56" t="s">
        <v>731</v>
      </c>
      <c r="D298" s="57">
        <f t="shared" ref="D298:E300" si="45">D299</f>
        <v>3000000</v>
      </c>
      <c r="E298" s="57">
        <f t="shared" si="45"/>
        <v>2740000</v>
      </c>
      <c r="F298" s="58">
        <f t="shared" si="44"/>
        <v>260000</v>
      </c>
      <c r="G298" s="59"/>
    </row>
    <row r="299" spans="1:7" ht="23.25" x14ac:dyDescent="0.25">
      <c r="A299" s="54" t="s">
        <v>255</v>
      </c>
      <c r="B299" s="55" t="s">
        <v>248</v>
      </c>
      <c r="C299" s="56" t="s">
        <v>732</v>
      </c>
      <c r="D299" s="57">
        <f t="shared" si="45"/>
        <v>3000000</v>
      </c>
      <c r="E299" s="57">
        <f t="shared" si="45"/>
        <v>2740000</v>
      </c>
      <c r="F299" s="58">
        <f t="shared" si="44"/>
        <v>260000</v>
      </c>
      <c r="G299" s="59"/>
    </row>
    <row r="300" spans="1:7" ht="23.25" x14ac:dyDescent="0.25">
      <c r="A300" s="54" t="s">
        <v>256</v>
      </c>
      <c r="B300" s="55" t="s">
        <v>248</v>
      </c>
      <c r="C300" s="56" t="s">
        <v>733</v>
      </c>
      <c r="D300" s="57">
        <f t="shared" si="45"/>
        <v>3000000</v>
      </c>
      <c r="E300" s="57">
        <f t="shared" si="45"/>
        <v>2740000</v>
      </c>
      <c r="F300" s="58">
        <f t="shared" si="44"/>
        <v>260000</v>
      </c>
      <c r="G300" s="59"/>
    </row>
    <row r="301" spans="1:7" x14ac:dyDescent="0.25">
      <c r="A301" s="54" t="s">
        <v>257</v>
      </c>
      <c r="B301" s="55" t="s">
        <v>248</v>
      </c>
      <c r="C301" s="56" t="s">
        <v>734</v>
      </c>
      <c r="D301" s="57">
        <v>3000000</v>
      </c>
      <c r="E301" s="57">
        <v>2740000</v>
      </c>
      <c r="F301" s="58">
        <f t="shared" si="44"/>
        <v>260000</v>
      </c>
      <c r="G301" s="59"/>
    </row>
    <row r="302" spans="1:7" ht="34.5" x14ac:dyDescent="0.25">
      <c r="A302" s="54" t="s">
        <v>314</v>
      </c>
      <c r="B302" s="55" t="s">
        <v>248</v>
      </c>
      <c r="C302" s="56" t="s">
        <v>735</v>
      </c>
      <c r="D302" s="57">
        <f t="shared" ref="D302:E304" si="46">D303</f>
        <v>4923810</v>
      </c>
      <c r="E302" s="57">
        <f t="shared" si="46"/>
        <v>2007998.69</v>
      </c>
      <c r="F302" s="58">
        <f t="shared" si="44"/>
        <v>2915811.31</v>
      </c>
      <c r="G302" s="59"/>
    </row>
    <row r="303" spans="1:7" ht="23.25" x14ac:dyDescent="0.25">
      <c r="A303" s="54" t="s">
        <v>255</v>
      </c>
      <c r="B303" s="55" t="s">
        <v>248</v>
      </c>
      <c r="C303" s="56" t="s">
        <v>736</v>
      </c>
      <c r="D303" s="57">
        <f t="shared" si="46"/>
        <v>4923810</v>
      </c>
      <c r="E303" s="57">
        <f t="shared" si="46"/>
        <v>2007998.69</v>
      </c>
      <c r="F303" s="58">
        <f t="shared" si="44"/>
        <v>2915811.31</v>
      </c>
      <c r="G303" s="59"/>
    </row>
    <row r="304" spans="1:7" ht="23.25" x14ac:dyDescent="0.25">
      <c r="A304" s="54" t="s">
        <v>256</v>
      </c>
      <c r="B304" s="55" t="s">
        <v>248</v>
      </c>
      <c r="C304" s="56" t="s">
        <v>737</v>
      </c>
      <c r="D304" s="57">
        <f t="shared" si="46"/>
        <v>4923810</v>
      </c>
      <c r="E304" s="57">
        <f t="shared" si="46"/>
        <v>2007998.69</v>
      </c>
      <c r="F304" s="58">
        <f t="shared" si="44"/>
        <v>2915811.31</v>
      </c>
      <c r="G304" s="59"/>
    </row>
    <row r="305" spans="1:7" x14ac:dyDescent="0.25">
      <c r="A305" s="54" t="s">
        <v>257</v>
      </c>
      <c r="B305" s="55" t="s">
        <v>248</v>
      </c>
      <c r="C305" s="56" t="s">
        <v>738</v>
      </c>
      <c r="D305" s="57">
        <v>4923810</v>
      </c>
      <c r="E305" s="57">
        <v>2007998.69</v>
      </c>
      <c r="F305" s="58">
        <f t="shared" si="44"/>
        <v>2915811.31</v>
      </c>
      <c r="G305" s="59"/>
    </row>
    <row r="306" spans="1:7" ht="36.75" customHeight="1" x14ac:dyDescent="0.25">
      <c r="A306" s="119" t="s">
        <v>739</v>
      </c>
      <c r="B306" s="139" t="s">
        <v>248</v>
      </c>
      <c r="C306" s="118" t="s">
        <v>740</v>
      </c>
      <c r="D306" s="57">
        <f t="shared" ref="D306:E309" si="47">D307</f>
        <v>4945000</v>
      </c>
      <c r="E306" s="57">
        <f t="shared" si="47"/>
        <v>3467357.03</v>
      </c>
      <c r="F306" s="58">
        <f t="shared" si="44"/>
        <v>1477642.9700000002</v>
      </c>
      <c r="G306" s="59"/>
    </row>
    <row r="307" spans="1:7" ht="49.5" customHeight="1" x14ac:dyDescent="0.25">
      <c r="A307" s="54" t="s">
        <v>580</v>
      </c>
      <c r="B307" s="55" t="s">
        <v>248</v>
      </c>
      <c r="C307" s="56" t="s">
        <v>741</v>
      </c>
      <c r="D307" s="57">
        <f t="shared" si="47"/>
        <v>4945000</v>
      </c>
      <c r="E307" s="57">
        <f t="shared" si="47"/>
        <v>3467357.03</v>
      </c>
      <c r="F307" s="58">
        <f t="shared" si="44"/>
        <v>1477642.9700000002</v>
      </c>
      <c r="G307" s="59"/>
    </row>
    <row r="308" spans="1:7" ht="23.25" x14ac:dyDescent="0.25">
      <c r="A308" s="54" t="s">
        <v>255</v>
      </c>
      <c r="B308" s="55" t="s">
        <v>248</v>
      </c>
      <c r="C308" s="56" t="s">
        <v>742</v>
      </c>
      <c r="D308" s="57">
        <f t="shared" si="47"/>
        <v>4945000</v>
      </c>
      <c r="E308" s="57">
        <f t="shared" si="47"/>
        <v>3467357.03</v>
      </c>
      <c r="F308" s="58">
        <f t="shared" si="44"/>
        <v>1477642.9700000002</v>
      </c>
      <c r="G308" s="59"/>
    </row>
    <row r="309" spans="1:7" ht="23.25" x14ac:dyDescent="0.25">
      <c r="A309" s="54" t="s">
        <v>256</v>
      </c>
      <c r="B309" s="55" t="s">
        <v>248</v>
      </c>
      <c r="C309" s="56" t="s">
        <v>743</v>
      </c>
      <c r="D309" s="57">
        <f t="shared" si="47"/>
        <v>4945000</v>
      </c>
      <c r="E309" s="57">
        <f t="shared" si="47"/>
        <v>3467357.03</v>
      </c>
      <c r="F309" s="58">
        <f t="shared" si="44"/>
        <v>1477642.9700000002</v>
      </c>
      <c r="G309" s="59"/>
    </row>
    <row r="310" spans="1:7" x14ac:dyDescent="0.25">
      <c r="A310" s="54" t="s">
        <v>257</v>
      </c>
      <c r="B310" s="55" t="s">
        <v>248</v>
      </c>
      <c r="C310" s="56" t="s">
        <v>744</v>
      </c>
      <c r="D310" s="57">
        <v>4945000</v>
      </c>
      <c r="E310" s="57">
        <v>3467357.03</v>
      </c>
      <c r="F310" s="58">
        <f t="shared" si="44"/>
        <v>1477642.9700000002</v>
      </c>
      <c r="G310" s="59"/>
    </row>
    <row r="311" spans="1:7" x14ac:dyDescent="0.25">
      <c r="A311" s="119" t="s">
        <v>745</v>
      </c>
      <c r="B311" s="139" t="s">
        <v>248</v>
      </c>
      <c r="C311" s="118" t="s">
        <v>746</v>
      </c>
      <c r="D311" s="144">
        <f>D312+D317</f>
        <v>2364720</v>
      </c>
      <c r="E311" s="144">
        <f>E312+E317</f>
        <v>1945038.06</v>
      </c>
      <c r="F311" s="145">
        <f t="shared" si="44"/>
        <v>419681.93999999994</v>
      </c>
      <c r="G311" s="59"/>
    </row>
    <row r="312" spans="1:7" x14ac:dyDescent="0.25">
      <c r="A312" s="54" t="s">
        <v>315</v>
      </c>
      <c r="B312" s="130" t="s">
        <v>248</v>
      </c>
      <c r="C312" s="136" t="s">
        <v>748</v>
      </c>
      <c r="D312" s="57">
        <f t="shared" ref="D312:E315" si="48">D313</f>
        <v>966830</v>
      </c>
      <c r="E312" s="57">
        <f t="shared" si="48"/>
        <v>587627.43999999994</v>
      </c>
      <c r="F312" s="58">
        <f t="shared" si="44"/>
        <v>379202.56000000006</v>
      </c>
      <c r="G312" s="59"/>
    </row>
    <row r="313" spans="1:7" ht="49.5" customHeight="1" x14ac:dyDescent="0.25">
      <c r="A313" s="54" t="s">
        <v>580</v>
      </c>
      <c r="B313" s="55" t="s">
        <v>248</v>
      </c>
      <c r="C313" s="56" t="s">
        <v>747</v>
      </c>
      <c r="D313" s="57">
        <f t="shared" si="48"/>
        <v>966830</v>
      </c>
      <c r="E313" s="57">
        <f t="shared" si="48"/>
        <v>587627.43999999994</v>
      </c>
      <c r="F313" s="58">
        <f t="shared" si="44"/>
        <v>379202.56000000006</v>
      </c>
      <c r="G313" s="59"/>
    </row>
    <row r="314" spans="1:7" ht="27" customHeight="1" x14ac:dyDescent="0.25">
      <c r="A314" s="54" t="s">
        <v>255</v>
      </c>
      <c r="B314" s="55" t="s">
        <v>248</v>
      </c>
      <c r="C314" s="56" t="s">
        <v>749</v>
      </c>
      <c r="D314" s="57">
        <f t="shared" si="48"/>
        <v>966830</v>
      </c>
      <c r="E314" s="57">
        <f t="shared" si="48"/>
        <v>587627.43999999994</v>
      </c>
      <c r="F314" s="58">
        <f t="shared" si="44"/>
        <v>379202.56000000006</v>
      </c>
      <c r="G314" s="59"/>
    </row>
    <row r="315" spans="1:7" ht="24.75" customHeight="1" x14ac:dyDescent="0.25">
      <c r="A315" s="54" t="s">
        <v>256</v>
      </c>
      <c r="B315" s="55" t="s">
        <v>248</v>
      </c>
      <c r="C315" s="56" t="s">
        <v>750</v>
      </c>
      <c r="D315" s="57">
        <f t="shared" si="48"/>
        <v>966830</v>
      </c>
      <c r="E315" s="57">
        <f t="shared" si="48"/>
        <v>587627.43999999994</v>
      </c>
      <c r="F315" s="58">
        <f t="shared" si="44"/>
        <v>379202.56000000006</v>
      </c>
      <c r="G315" s="59"/>
    </row>
    <row r="316" spans="1:7" x14ac:dyDescent="0.25">
      <c r="A316" s="54" t="s">
        <v>257</v>
      </c>
      <c r="B316" s="55" t="s">
        <v>248</v>
      </c>
      <c r="C316" s="56" t="s">
        <v>751</v>
      </c>
      <c r="D316" s="57">
        <v>966830</v>
      </c>
      <c r="E316" s="57">
        <v>587627.43999999994</v>
      </c>
      <c r="F316" s="58">
        <f t="shared" si="44"/>
        <v>379202.56000000006</v>
      </c>
      <c r="G316" s="59"/>
    </row>
    <row r="317" spans="1:7" ht="22.5" x14ac:dyDescent="0.25">
      <c r="A317" s="115" t="s">
        <v>752</v>
      </c>
      <c r="B317" s="139" t="s">
        <v>248</v>
      </c>
      <c r="C317" s="118" t="s">
        <v>753</v>
      </c>
      <c r="D317" s="144">
        <f t="shared" ref="D317:E320" si="49">D318</f>
        <v>1397890</v>
      </c>
      <c r="E317" s="144">
        <f t="shared" si="49"/>
        <v>1357410.62</v>
      </c>
      <c r="F317" s="145">
        <f t="shared" si="44"/>
        <v>40479.379999999888</v>
      </c>
      <c r="G317" s="59"/>
    </row>
    <row r="318" spans="1:7" ht="49.5" customHeight="1" x14ac:dyDescent="0.25">
      <c r="A318" s="54" t="s">
        <v>580</v>
      </c>
      <c r="B318" s="55" t="s">
        <v>248</v>
      </c>
      <c r="C318" s="56" t="s">
        <v>754</v>
      </c>
      <c r="D318" s="57">
        <f t="shared" si="49"/>
        <v>1397890</v>
      </c>
      <c r="E318" s="57">
        <f t="shared" si="49"/>
        <v>1357410.62</v>
      </c>
      <c r="F318" s="58">
        <f t="shared" si="44"/>
        <v>40479.379999999888</v>
      </c>
      <c r="G318" s="59"/>
    </row>
    <row r="319" spans="1:7" ht="23.25" x14ac:dyDescent="0.25">
      <c r="A319" s="54" t="s">
        <v>255</v>
      </c>
      <c r="B319" s="55" t="s">
        <v>248</v>
      </c>
      <c r="C319" s="56" t="s">
        <v>755</v>
      </c>
      <c r="D319" s="57">
        <f t="shared" si="49"/>
        <v>1397890</v>
      </c>
      <c r="E319" s="57">
        <f t="shared" si="49"/>
        <v>1357410.62</v>
      </c>
      <c r="F319" s="58">
        <f t="shared" si="44"/>
        <v>40479.379999999888</v>
      </c>
      <c r="G319" s="59"/>
    </row>
    <row r="320" spans="1:7" ht="23.25" x14ac:dyDescent="0.25">
      <c r="A320" s="54" t="s">
        <v>256</v>
      </c>
      <c r="B320" s="55" t="s">
        <v>248</v>
      </c>
      <c r="C320" s="56" t="s">
        <v>756</v>
      </c>
      <c r="D320" s="57">
        <f t="shared" si="49"/>
        <v>1397890</v>
      </c>
      <c r="E320" s="57">
        <f t="shared" si="49"/>
        <v>1357410.62</v>
      </c>
      <c r="F320" s="58">
        <f t="shared" si="44"/>
        <v>40479.379999999888</v>
      </c>
      <c r="G320" s="59"/>
    </row>
    <row r="321" spans="1:7" x14ac:dyDescent="0.25">
      <c r="A321" s="54" t="s">
        <v>257</v>
      </c>
      <c r="B321" s="55" t="s">
        <v>248</v>
      </c>
      <c r="C321" s="56" t="s">
        <v>757</v>
      </c>
      <c r="D321" s="57">
        <v>1397890</v>
      </c>
      <c r="E321" s="57">
        <v>1357410.62</v>
      </c>
      <c r="F321" s="58">
        <f t="shared" si="44"/>
        <v>40479.379999999888</v>
      </c>
      <c r="G321" s="59"/>
    </row>
    <row r="322" spans="1:7" x14ac:dyDescent="0.25">
      <c r="A322" s="119" t="s">
        <v>758</v>
      </c>
      <c r="B322" s="139" t="s">
        <v>248</v>
      </c>
      <c r="C322" s="118" t="s">
        <v>759</v>
      </c>
      <c r="D322" s="144">
        <f>D323+D331</f>
        <v>5129820</v>
      </c>
      <c r="E322" s="144">
        <f>E323+E331</f>
        <v>4363878.2200000007</v>
      </c>
      <c r="F322" s="145">
        <f t="shared" si="44"/>
        <v>765941.77999999933</v>
      </c>
      <c r="G322" s="59"/>
    </row>
    <row r="323" spans="1:7" ht="22.5" x14ac:dyDescent="0.25">
      <c r="A323" s="119" t="s">
        <v>760</v>
      </c>
      <c r="B323" s="139" t="s">
        <v>248</v>
      </c>
      <c r="C323" s="118" t="s">
        <v>761</v>
      </c>
      <c r="D323" s="57">
        <f>D324</f>
        <v>990250</v>
      </c>
      <c r="E323" s="57">
        <f>E324</f>
        <v>990108.37000000011</v>
      </c>
      <c r="F323" s="58">
        <f t="shared" si="44"/>
        <v>141.62999999988824</v>
      </c>
      <c r="G323" s="59"/>
    </row>
    <row r="324" spans="1:7" ht="49.5" customHeight="1" x14ac:dyDescent="0.25">
      <c r="A324" s="54" t="s">
        <v>580</v>
      </c>
      <c r="B324" s="55" t="s">
        <v>248</v>
      </c>
      <c r="C324" s="56" t="s">
        <v>762</v>
      </c>
      <c r="D324" s="57">
        <f>D325+D328</f>
        <v>990250</v>
      </c>
      <c r="E324" s="57">
        <f>E325+E328</f>
        <v>990108.37000000011</v>
      </c>
      <c r="F324" s="58">
        <f t="shared" si="44"/>
        <v>141.62999999988824</v>
      </c>
      <c r="G324" s="59"/>
    </row>
    <row r="325" spans="1:7" ht="23.25" x14ac:dyDescent="0.25">
      <c r="A325" s="54" t="s">
        <v>255</v>
      </c>
      <c r="B325" s="55" t="s">
        <v>248</v>
      </c>
      <c r="C325" s="56" t="s">
        <v>763</v>
      </c>
      <c r="D325" s="57">
        <f>D326</f>
        <v>623229.53</v>
      </c>
      <c r="E325" s="57">
        <f>E326</f>
        <v>623229.53</v>
      </c>
      <c r="F325" s="58">
        <f t="shared" si="44"/>
        <v>0</v>
      </c>
      <c r="G325" s="59"/>
    </row>
    <row r="326" spans="1:7" ht="23.25" x14ac:dyDescent="0.25">
      <c r="A326" s="54" t="s">
        <v>256</v>
      </c>
      <c r="B326" s="55" t="s">
        <v>248</v>
      </c>
      <c r="C326" s="56" t="s">
        <v>764</v>
      </c>
      <c r="D326" s="57">
        <f>D327</f>
        <v>623229.53</v>
      </c>
      <c r="E326" s="57">
        <f>E327</f>
        <v>623229.53</v>
      </c>
      <c r="F326" s="58">
        <f t="shared" si="44"/>
        <v>0</v>
      </c>
      <c r="G326" s="59"/>
    </row>
    <row r="327" spans="1:7" x14ac:dyDescent="0.25">
      <c r="A327" s="54" t="s">
        <v>257</v>
      </c>
      <c r="B327" s="55" t="s">
        <v>248</v>
      </c>
      <c r="C327" s="56" t="s">
        <v>765</v>
      </c>
      <c r="D327" s="57">
        <v>623229.53</v>
      </c>
      <c r="E327" s="57">
        <v>623229.53</v>
      </c>
      <c r="F327" s="58">
        <f t="shared" si="44"/>
        <v>0</v>
      </c>
      <c r="G327" s="59"/>
    </row>
    <row r="328" spans="1:7" ht="23.25" x14ac:dyDescent="0.25">
      <c r="A328" s="54" t="s">
        <v>301</v>
      </c>
      <c r="B328" s="55" t="s">
        <v>248</v>
      </c>
      <c r="C328" s="56" t="s">
        <v>766</v>
      </c>
      <c r="D328" s="57">
        <f>D329</f>
        <v>367020.47</v>
      </c>
      <c r="E328" s="57">
        <f>E329</f>
        <v>366878.84</v>
      </c>
      <c r="F328" s="58">
        <f t="shared" si="44"/>
        <v>141.62999999994645</v>
      </c>
      <c r="G328" s="59"/>
    </row>
    <row r="329" spans="1:7" x14ac:dyDescent="0.25">
      <c r="A329" s="54" t="s">
        <v>302</v>
      </c>
      <c r="B329" s="55" t="s">
        <v>248</v>
      </c>
      <c r="C329" s="56" t="s">
        <v>767</v>
      </c>
      <c r="D329" s="57">
        <f>D330</f>
        <v>367020.47</v>
      </c>
      <c r="E329" s="57">
        <f>E330</f>
        <v>366878.84</v>
      </c>
      <c r="F329" s="58">
        <f t="shared" ref="F329:F337" si="50">D329-E329</f>
        <v>141.62999999994645</v>
      </c>
      <c r="G329" s="59"/>
    </row>
    <row r="330" spans="1:7" ht="30" customHeight="1" x14ac:dyDescent="0.25">
      <c r="A330" s="54" t="s">
        <v>310</v>
      </c>
      <c r="B330" s="55" t="s">
        <v>248</v>
      </c>
      <c r="C330" s="56" t="s">
        <v>768</v>
      </c>
      <c r="D330" s="57">
        <v>367020.47</v>
      </c>
      <c r="E330" s="57">
        <v>366878.84</v>
      </c>
      <c r="F330" s="58">
        <f t="shared" si="50"/>
        <v>141.62999999994645</v>
      </c>
      <c r="G330" s="59"/>
    </row>
    <row r="331" spans="1:7" ht="30" customHeight="1" x14ac:dyDescent="0.25">
      <c r="A331" s="119" t="s">
        <v>769</v>
      </c>
      <c r="B331" s="139" t="s">
        <v>248</v>
      </c>
      <c r="C331" s="118" t="s">
        <v>770</v>
      </c>
      <c r="D331" s="57">
        <f t="shared" ref="D331:E333" si="51">D332</f>
        <v>4139570</v>
      </c>
      <c r="E331" s="57">
        <f t="shared" si="51"/>
        <v>3373769.85</v>
      </c>
      <c r="F331" s="58">
        <f t="shared" si="50"/>
        <v>765800.14999999991</v>
      </c>
      <c r="G331" s="59"/>
    </row>
    <row r="332" spans="1:7" ht="48" customHeight="1" x14ac:dyDescent="0.25">
      <c r="A332" s="54" t="s">
        <v>580</v>
      </c>
      <c r="B332" s="55" t="s">
        <v>248</v>
      </c>
      <c r="C332" s="56" t="s">
        <v>771</v>
      </c>
      <c r="D332" s="57">
        <f t="shared" si="51"/>
        <v>4139570</v>
      </c>
      <c r="E332" s="57">
        <f t="shared" si="51"/>
        <v>3373769.85</v>
      </c>
      <c r="F332" s="58">
        <f t="shared" si="50"/>
        <v>765800.14999999991</v>
      </c>
      <c r="G332" s="59"/>
    </row>
    <row r="333" spans="1:7" ht="23.25" x14ac:dyDescent="0.25">
      <c r="A333" s="54" t="s">
        <v>255</v>
      </c>
      <c r="B333" s="55" t="s">
        <v>248</v>
      </c>
      <c r="C333" s="56" t="s">
        <v>772</v>
      </c>
      <c r="D333" s="57">
        <f t="shared" si="51"/>
        <v>4139570</v>
      </c>
      <c r="E333" s="57">
        <f t="shared" si="51"/>
        <v>3373769.85</v>
      </c>
      <c r="F333" s="58">
        <f t="shared" si="50"/>
        <v>765800.14999999991</v>
      </c>
      <c r="G333" s="59"/>
    </row>
    <row r="334" spans="1:7" ht="23.25" x14ac:dyDescent="0.25">
      <c r="A334" s="54" t="s">
        <v>256</v>
      </c>
      <c r="B334" s="55" t="s">
        <v>248</v>
      </c>
      <c r="C334" s="56" t="s">
        <v>773</v>
      </c>
      <c r="D334" s="57">
        <f>D335+D336</f>
        <v>4139570</v>
      </c>
      <c r="E334" s="57">
        <f>E335+E336</f>
        <v>3373769.85</v>
      </c>
      <c r="F334" s="58">
        <f t="shared" si="50"/>
        <v>765800.14999999991</v>
      </c>
      <c r="G334" s="59"/>
    </row>
    <row r="335" spans="1:7" x14ac:dyDescent="0.25">
      <c r="A335" s="54" t="s">
        <v>257</v>
      </c>
      <c r="B335" s="55" t="s">
        <v>248</v>
      </c>
      <c r="C335" s="56" t="s">
        <v>774</v>
      </c>
      <c r="D335" s="57">
        <v>2470570</v>
      </c>
      <c r="E335" s="57">
        <v>1991687.77</v>
      </c>
      <c r="F335" s="58">
        <f t="shared" si="50"/>
        <v>478882.23</v>
      </c>
      <c r="G335" s="59"/>
    </row>
    <row r="336" spans="1:7" x14ac:dyDescent="0.25">
      <c r="A336" s="54" t="s">
        <v>258</v>
      </c>
      <c r="B336" s="55" t="s">
        <v>248</v>
      </c>
      <c r="C336" s="56" t="s">
        <v>775</v>
      </c>
      <c r="D336" s="57">
        <v>1669000</v>
      </c>
      <c r="E336" s="57">
        <v>1382082.08</v>
      </c>
      <c r="F336" s="58">
        <f t="shared" si="50"/>
        <v>286917.91999999993</v>
      </c>
      <c r="G336" s="59"/>
    </row>
    <row r="337" spans="1:7" ht="25.5" customHeight="1" x14ac:dyDescent="0.25">
      <c r="A337" s="119" t="s">
        <v>776</v>
      </c>
      <c r="B337" s="139" t="s">
        <v>248</v>
      </c>
      <c r="C337" s="118" t="s">
        <v>777</v>
      </c>
      <c r="D337" s="144">
        <f>D338</f>
        <v>1936190</v>
      </c>
      <c r="E337" s="144">
        <f>E338</f>
        <v>810869.9</v>
      </c>
      <c r="F337" s="145">
        <f t="shared" si="50"/>
        <v>1125320.1000000001</v>
      </c>
      <c r="G337" s="59"/>
    </row>
    <row r="338" spans="1:7" ht="24" customHeight="1" x14ac:dyDescent="0.25">
      <c r="A338" s="54" t="s">
        <v>316</v>
      </c>
      <c r="B338" s="55" t="s">
        <v>248</v>
      </c>
      <c r="C338" s="56" t="s">
        <v>778</v>
      </c>
      <c r="D338" s="57">
        <v>1936190</v>
      </c>
      <c r="E338" s="57">
        <v>810869.9</v>
      </c>
      <c r="F338" s="58">
        <v>1125320.1000000001</v>
      </c>
      <c r="G338" s="59"/>
    </row>
    <row r="339" spans="1:7" ht="23.25" x14ac:dyDescent="0.25">
      <c r="A339" s="54" t="s">
        <v>255</v>
      </c>
      <c r="B339" s="55" t="s">
        <v>248</v>
      </c>
      <c r="C339" s="56" t="s">
        <v>779</v>
      </c>
      <c r="D339" s="57">
        <v>1936190</v>
      </c>
      <c r="E339" s="57">
        <v>810869.9</v>
      </c>
      <c r="F339" s="58">
        <v>1125320.1000000001</v>
      </c>
      <c r="G339" s="59"/>
    </row>
    <row r="340" spans="1:7" ht="23.25" x14ac:dyDescent="0.25">
      <c r="A340" s="54" t="s">
        <v>256</v>
      </c>
      <c r="B340" s="55" t="s">
        <v>248</v>
      </c>
      <c r="C340" s="56" t="s">
        <v>780</v>
      </c>
      <c r="D340" s="57">
        <v>1936190</v>
      </c>
      <c r="E340" s="57">
        <v>810869.9</v>
      </c>
      <c r="F340" s="58">
        <v>1125320.1000000001</v>
      </c>
      <c r="G340" s="59"/>
    </row>
    <row r="341" spans="1:7" x14ac:dyDescent="0.25">
      <c r="A341" s="54" t="s">
        <v>257</v>
      </c>
      <c r="B341" s="55" t="s">
        <v>248</v>
      </c>
      <c r="C341" s="56" t="s">
        <v>781</v>
      </c>
      <c r="D341" s="57">
        <v>1936190</v>
      </c>
      <c r="E341" s="57">
        <v>810869.9</v>
      </c>
      <c r="F341" s="58">
        <f t="shared" ref="F341:F348" si="52">D341-E341</f>
        <v>1125320.1000000001</v>
      </c>
      <c r="G341" s="59"/>
    </row>
    <row r="342" spans="1:7" ht="25.5" customHeight="1" x14ac:dyDescent="0.25">
      <c r="A342" s="119" t="s">
        <v>782</v>
      </c>
      <c r="B342" s="139" t="s">
        <v>248</v>
      </c>
      <c r="C342" s="118" t="s">
        <v>783</v>
      </c>
      <c r="D342" s="144">
        <f>D343+D348</f>
        <v>598310</v>
      </c>
      <c r="E342" s="144">
        <f>E343+E348</f>
        <v>353800.28</v>
      </c>
      <c r="F342" s="145">
        <f t="shared" si="52"/>
        <v>244509.71999999997</v>
      </c>
      <c r="G342" s="59"/>
    </row>
    <row r="343" spans="1:7" ht="33.75" x14ac:dyDescent="0.25">
      <c r="A343" s="119" t="s">
        <v>784</v>
      </c>
      <c r="B343" s="139" t="s">
        <v>248</v>
      </c>
      <c r="C343" s="118" t="s">
        <v>785</v>
      </c>
      <c r="D343" s="57">
        <f t="shared" ref="D343:E346" si="53">D344</f>
        <v>533310</v>
      </c>
      <c r="E343" s="57">
        <f t="shared" si="53"/>
        <v>353800.28</v>
      </c>
      <c r="F343" s="58">
        <f t="shared" si="52"/>
        <v>179509.71999999997</v>
      </c>
      <c r="G343" s="59"/>
    </row>
    <row r="344" spans="1:7" ht="45.75" x14ac:dyDescent="0.25">
      <c r="A344" s="54" t="s">
        <v>786</v>
      </c>
      <c r="B344" s="55" t="s">
        <v>248</v>
      </c>
      <c r="C344" s="56" t="s">
        <v>787</v>
      </c>
      <c r="D344" s="57">
        <f t="shared" si="53"/>
        <v>533310</v>
      </c>
      <c r="E344" s="57">
        <f t="shared" si="53"/>
        <v>353800.28</v>
      </c>
      <c r="F344" s="58">
        <f t="shared" si="52"/>
        <v>179509.71999999997</v>
      </c>
      <c r="G344" s="59"/>
    </row>
    <row r="345" spans="1:7" ht="23.25" x14ac:dyDescent="0.25">
      <c r="A345" s="54" t="s">
        <v>255</v>
      </c>
      <c r="B345" s="55" t="s">
        <v>248</v>
      </c>
      <c r="C345" s="56" t="s">
        <v>788</v>
      </c>
      <c r="D345" s="57">
        <f t="shared" si="53"/>
        <v>533310</v>
      </c>
      <c r="E345" s="57">
        <f t="shared" si="53"/>
        <v>353800.28</v>
      </c>
      <c r="F345" s="58">
        <f t="shared" si="52"/>
        <v>179509.71999999997</v>
      </c>
      <c r="G345" s="59"/>
    </row>
    <row r="346" spans="1:7" ht="23.25" x14ac:dyDescent="0.25">
      <c r="A346" s="54" t="s">
        <v>256</v>
      </c>
      <c r="B346" s="55" t="s">
        <v>248</v>
      </c>
      <c r="C346" s="56" t="s">
        <v>790</v>
      </c>
      <c r="D346" s="57">
        <f t="shared" si="53"/>
        <v>533310</v>
      </c>
      <c r="E346" s="57">
        <f t="shared" si="53"/>
        <v>353800.28</v>
      </c>
      <c r="F346" s="58">
        <f t="shared" si="52"/>
        <v>179509.71999999997</v>
      </c>
      <c r="G346" s="59"/>
    </row>
    <row r="347" spans="1:7" x14ac:dyDescent="0.25">
      <c r="A347" s="54" t="s">
        <v>257</v>
      </c>
      <c r="B347" s="55" t="s">
        <v>248</v>
      </c>
      <c r="C347" s="56" t="s">
        <v>789</v>
      </c>
      <c r="D347" s="57">
        <v>533310</v>
      </c>
      <c r="E347" s="57">
        <v>353800.28</v>
      </c>
      <c r="F347" s="58">
        <f t="shared" si="52"/>
        <v>179509.71999999997</v>
      </c>
      <c r="G347" s="59"/>
    </row>
    <row r="348" spans="1:7" ht="22.5" x14ac:dyDescent="0.25">
      <c r="A348" s="119" t="s">
        <v>791</v>
      </c>
      <c r="B348" s="139" t="s">
        <v>248</v>
      </c>
      <c r="C348" s="118" t="s">
        <v>792</v>
      </c>
      <c r="D348" s="57">
        <f>D349</f>
        <v>65000</v>
      </c>
      <c r="E348" s="57">
        <f>E349</f>
        <v>0</v>
      </c>
      <c r="F348" s="58">
        <f t="shared" si="52"/>
        <v>65000</v>
      </c>
      <c r="G348" s="59"/>
    </row>
    <row r="349" spans="1:7" ht="49.5" customHeight="1" x14ac:dyDescent="0.25">
      <c r="A349" s="54" t="s">
        <v>580</v>
      </c>
      <c r="B349" s="55" t="s">
        <v>248</v>
      </c>
      <c r="C349" s="56" t="s">
        <v>793</v>
      </c>
      <c r="D349" s="57">
        <v>65000</v>
      </c>
      <c r="E349" s="57">
        <f>E350</f>
        <v>0</v>
      </c>
      <c r="F349" s="58">
        <v>65000</v>
      </c>
      <c r="G349" s="59"/>
    </row>
    <row r="350" spans="1:7" ht="23.25" x14ac:dyDescent="0.25">
      <c r="A350" s="54" t="s">
        <v>255</v>
      </c>
      <c r="B350" s="55" t="s">
        <v>248</v>
      </c>
      <c r="C350" s="56" t="s">
        <v>794</v>
      </c>
      <c r="D350" s="57">
        <v>65000</v>
      </c>
      <c r="E350" s="57">
        <f>E351</f>
        <v>0</v>
      </c>
      <c r="F350" s="58">
        <v>65000</v>
      </c>
      <c r="G350" s="59"/>
    </row>
    <row r="351" spans="1:7" ht="23.25" x14ac:dyDescent="0.25">
      <c r="A351" s="54" t="s">
        <v>256</v>
      </c>
      <c r="B351" s="55" t="s">
        <v>248</v>
      </c>
      <c r="C351" s="56" t="s">
        <v>795</v>
      </c>
      <c r="D351" s="57">
        <v>65000</v>
      </c>
      <c r="E351" s="57">
        <v>0</v>
      </c>
      <c r="F351" s="58">
        <v>65000</v>
      </c>
      <c r="G351" s="59"/>
    </row>
    <row r="352" spans="1:7" ht="22.5" x14ac:dyDescent="0.25">
      <c r="A352" s="115" t="s">
        <v>796</v>
      </c>
      <c r="B352" s="139" t="s">
        <v>248</v>
      </c>
      <c r="C352" s="118" t="s">
        <v>797</v>
      </c>
      <c r="D352" s="144">
        <f>D353+D358</f>
        <v>115620</v>
      </c>
      <c r="E352" s="144">
        <f>E353+E358</f>
        <v>39310.800000000003</v>
      </c>
      <c r="F352" s="145">
        <f t="shared" ref="F352:F365" si="54">D352-E352</f>
        <v>76309.2</v>
      </c>
      <c r="G352" s="59"/>
    </row>
    <row r="353" spans="1:7" ht="22.5" x14ac:dyDescent="0.25">
      <c r="A353" s="115" t="s">
        <v>798</v>
      </c>
      <c r="B353" s="139" t="s">
        <v>248</v>
      </c>
      <c r="C353" s="118" t="s">
        <v>799</v>
      </c>
      <c r="D353" s="57">
        <f t="shared" ref="D353:E356" si="55">D354</f>
        <v>79120</v>
      </c>
      <c r="E353" s="57">
        <f t="shared" si="55"/>
        <v>28710</v>
      </c>
      <c r="F353" s="58">
        <f t="shared" si="54"/>
        <v>50410</v>
      </c>
      <c r="G353" s="59"/>
    </row>
    <row r="354" spans="1:7" ht="45.75" x14ac:dyDescent="0.25">
      <c r="A354" s="54" t="s">
        <v>466</v>
      </c>
      <c r="B354" s="55" t="s">
        <v>248</v>
      </c>
      <c r="C354" s="56" t="s">
        <v>800</v>
      </c>
      <c r="D354" s="57">
        <f t="shared" si="55"/>
        <v>79120</v>
      </c>
      <c r="E354" s="57">
        <f t="shared" si="55"/>
        <v>28710</v>
      </c>
      <c r="F354" s="58">
        <f t="shared" si="54"/>
        <v>50410</v>
      </c>
      <c r="G354" s="59"/>
    </row>
    <row r="355" spans="1:7" ht="23.25" x14ac:dyDescent="0.25">
      <c r="A355" s="54" t="s">
        <v>255</v>
      </c>
      <c r="B355" s="55" t="s">
        <v>248</v>
      </c>
      <c r="C355" s="56" t="s">
        <v>801</v>
      </c>
      <c r="D355" s="57">
        <f t="shared" si="55"/>
        <v>79120</v>
      </c>
      <c r="E355" s="57">
        <f t="shared" si="55"/>
        <v>28710</v>
      </c>
      <c r="F355" s="58">
        <f t="shared" si="54"/>
        <v>50410</v>
      </c>
      <c r="G355" s="59"/>
    </row>
    <row r="356" spans="1:7" ht="23.25" x14ac:dyDescent="0.25">
      <c r="A356" s="54" t="s">
        <v>256</v>
      </c>
      <c r="B356" s="55" t="s">
        <v>248</v>
      </c>
      <c r="C356" s="56" t="s">
        <v>802</v>
      </c>
      <c r="D356" s="57">
        <f t="shared" si="55"/>
        <v>79120</v>
      </c>
      <c r="E356" s="57">
        <f t="shared" si="55"/>
        <v>28710</v>
      </c>
      <c r="F356" s="58">
        <f t="shared" si="54"/>
        <v>50410</v>
      </c>
      <c r="G356" s="59"/>
    </row>
    <row r="357" spans="1:7" x14ac:dyDescent="0.25">
      <c r="A357" s="54" t="s">
        <v>257</v>
      </c>
      <c r="B357" s="55" t="s">
        <v>248</v>
      </c>
      <c r="C357" s="56" t="s">
        <v>803</v>
      </c>
      <c r="D357" s="57">
        <v>79120</v>
      </c>
      <c r="E357" s="57">
        <v>28710</v>
      </c>
      <c r="F357" s="58">
        <f t="shared" si="54"/>
        <v>50410</v>
      </c>
      <c r="G357" s="59"/>
    </row>
    <row r="358" spans="1:7" ht="22.5" x14ac:dyDescent="0.25">
      <c r="A358" s="115" t="s">
        <v>805</v>
      </c>
      <c r="B358" s="139" t="s">
        <v>248</v>
      </c>
      <c r="C358" s="118" t="s">
        <v>806</v>
      </c>
      <c r="D358" s="57">
        <f t="shared" ref="D358:E361" si="56">D359</f>
        <v>36500</v>
      </c>
      <c r="E358" s="57">
        <f t="shared" si="56"/>
        <v>10600.8</v>
      </c>
      <c r="F358" s="58">
        <f t="shared" si="54"/>
        <v>25899.200000000001</v>
      </c>
      <c r="G358" s="59"/>
    </row>
    <row r="359" spans="1:7" ht="45.75" x14ac:dyDescent="0.25">
      <c r="A359" s="54" t="s">
        <v>466</v>
      </c>
      <c r="B359" s="55" t="s">
        <v>248</v>
      </c>
      <c r="C359" s="56" t="s">
        <v>804</v>
      </c>
      <c r="D359" s="57">
        <f t="shared" si="56"/>
        <v>36500</v>
      </c>
      <c r="E359" s="57">
        <f t="shared" si="56"/>
        <v>10600.8</v>
      </c>
      <c r="F359" s="58">
        <f t="shared" si="54"/>
        <v>25899.200000000001</v>
      </c>
      <c r="G359" s="59"/>
    </row>
    <row r="360" spans="1:7" ht="23.25" x14ac:dyDescent="0.25">
      <c r="A360" s="54" t="s">
        <v>255</v>
      </c>
      <c r="B360" s="55" t="s">
        <v>248</v>
      </c>
      <c r="C360" s="56" t="s">
        <v>807</v>
      </c>
      <c r="D360" s="57">
        <f t="shared" si="56"/>
        <v>36500</v>
      </c>
      <c r="E360" s="57">
        <f t="shared" si="56"/>
        <v>10600.8</v>
      </c>
      <c r="F360" s="58">
        <f t="shared" si="54"/>
        <v>25899.200000000001</v>
      </c>
      <c r="G360" s="59"/>
    </row>
    <row r="361" spans="1:7" ht="23.25" x14ac:dyDescent="0.25">
      <c r="A361" s="54" t="s">
        <v>256</v>
      </c>
      <c r="B361" s="55" t="s">
        <v>248</v>
      </c>
      <c r="C361" s="56" t="s">
        <v>808</v>
      </c>
      <c r="D361" s="57">
        <f t="shared" si="56"/>
        <v>36500</v>
      </c>
      <c r="E361" s="57">
        <f t="shared" si="56"/>
        <v>10600.8</v>
      </c>
      <c r="F361" s="58">
        <f t="shared" si="54"/>
        <v>25899.200000000001</v>
      </c>
      <c r="G361" s="59"/>
    </row>
    <row r="362" spans="1:7" x14ac:dyDescent="0.25">
      <c r="A362" s="54" t="s">
        <v>257</v>
      </c>
      <c r="B362" s="55" t="s">
        <v>248</v>
      </c>
      <c r="C362" s="56" t="s">
        <v>809</v>
      </c>
      <c r="D362" s="57">
        <v>36500</v>
      </c>
      <c r="E362" s="57">
        <v>10600.8</v>
      </c>
      <c r="F362" s="58">
        <f t="shared" si="54"/>
        <v>25899.200000000001</v>
      </c>
      <c r="G362" s="59"/>
    </row>
    <row r="363" spans="1:7" ht="34.5" customHeight="1" x14ac:dyDescent="0.25">
      <c r="A363" s="119" t="s">
        <v>810</v>
      </c>
      <c r="B363" s="139" t="s">
        <v>248</v>
      </c>
      <c r="C363" s="118" t="s">
        <v>811</v>
      </c>
      <c r="D363" s="144">
        <f>D364+D368</f>
        <v>200000</v>
      </c>
      <c r="E363" s="144">
        <f>E364+E368</f>
        <v>0</v>
      </c>
      <c r="F363" s="145">
        <f t="shared" si="54"/>
        <v>200000</v>
      </c>
      <c r="G363" s="59"/>
    </row>
    <row r="364" spans="1:7" ht="27.75" customHeight="1" x14ac:dyDescent="0.25">
      <c r="A364" s="119" t="s">
        <v>812</v>
      </c>
      <c r="B364" s="139" t="s">
        <v>248</v>
      </c>
      <c r="C364" s="118" t="s">
        <v>813</v>
      </c>
      <c r="D364" s="57">
        <f t="shared" ref="D364:E366" si="57">D365</f>
        <v>100000</v>
      </c>
      <c r="E364" s="57">
        <f t="shared" si="57"/>
        <v>0</v>
      </c>
      <c r="F364" s="58">
        <f t="shared" si="54"/>
        <v>100000</v>
      </c>
      <c r="G364" s="59"/>
    </row>
    <row r="365" spans="1:7" ht="51.75" customHeight="1" x14ac:dyDescent="0.25">
      <c r="A365" s="54" t="s">
        <v>466</v>
      </c>
      <c r="B365" s="55" t="s">
        <v>248</v>
      </c>
      <c r="C365" s="56" t="s">
        <v>814</v>
      </c>
      <c r="D365" s="57">
        <f t="shared" si="57"/>
        <v>100000</v>
      </c>
      <c r="E365" s="57">
        <f t="shared" si="57"/>
        <v>0</v>
      </c>
      <c r="F365" s="58">
        <f t="shared" si="54"/>
        <v>100000</v>
      </c>
      <c r="G365" s="59"/>
    </row>
    <row r="366" spans="1:7" ht="23.25" x14ac:dyDescent="0.25">
      <c r="A366" s="54" t="s">
        <v>255</v>
      </c>
      <c r="B366" s="55" t="s">
        <v>248</v>
      </c>
      <c r="C366" s="56" t="s">
        <v>815</v>
      </c>
      <c r="D366" s="57">
        <f t="shared" si="57"/>
        <v>100000</v>
      </c>
      <c r="E366" s="57">
        <f t="shared" si="57"/>
        <v>0</v>
      </c>
      <c r="F366" s="58">
        <v>100000</v>
      </c>
      <c r="G366" s="59"/>
    </row>
    <row r="367" spans="1:7" ht="23.25" x14ac:dyDescent="0.25">
      <c r="A367" s="54" t="s">
        <v>256</v>
      </c>
      <c r="B367" s="55" t="s">
        <v>248</v>
      </c>
      <c r="C367" s="56" t="s">
        <v>816</v>
      </c>
      <c r="D367" s="57">
        <v>100000</v>
      </c>
      <c r="E367" s="57">
        <v>0</v>
      </c>
      <c r="F367" s="58">
        <v>100000</v>
      </c>
      <c r="G367" s="59"/>
    </row>
    <row r="368" spans="1:7" ht="33.75" x14ac:dyDescent="0.25">
      <c r="A368" s="119" t="s">
        <v>817</v>
      </c>
      <c r="B368" s="139" t="s">
        <v>248</v>
      </c>
      <c r="C368" s="118" t="s">
        <v>818</v>
      </c>
      <c r="D368" s="57">
        <f t="shared" ref="D368:E370" si="58">D369</f>
        <v>100000</v>
      </c>
      <c r="E368" s="57">
        <f t="shared" si="58"/>
        <v>0</v>
      </c>
      <c r="F368" s="58">
        <f>D368-E368</f>
        <v>100000</v>
      </c>
      <c r="G368" s="59"/>
    </row>
    <row r="369" spans="1:7" ht="48" customHeight="1" x14ac:dyDescent="0.25">
      <c r="A369" s="54" t="s">
        <v>466</v>
      </c>
      <c r="B369" s="55" t="s">
        <v>248</v>
      </c>
      <c r="C369" s="56" t="s">
        <v>819</v>
      </c>
      <c r="D369" s="57">
        <f t="shared" si="58"/>
        <v>100000</v>
      </c>
      <c r="E369" s="57">
        <f t="shared" si="58"/>
        <v>0</v>
      </c>
      <c r="F369" s="58">
        <f>D369-E369</f>
        <v>100000</v>
      </c>
      <c r="G369" s="59"/>
    </row>
    <row r="370" spans="1:7" ht="23.25" x14ac:dyDescent="0.25">
      <c r="A370" s="54" t="s">
        <v>255</v>
      </c>
      <c r="B370" s="55" t="s">
        <v>248</v>
      </c>
      <c r="C370" s="56" t="s">
        <v>820</v>
      </c>
      <c r="D370" s="57">
        <f t="shared" si="58"/>
        <v>100000</v>
      </c>
      <c r="E370" s="57">
        <f t="shared" si="58"/>
        <v>0</v>
      </c>
      <c r="F370" s="58">
        <v>100000</v>
      </c>
      <c r="G370" s="59"/>
    </row>
    <row r="371" spans="1:7" ht="23.25" x14ac:dyDescent="0.25">
      <c r="A371" s="54" t="s">
        <v>256</v>
      </c>
      <c r="B371" s="55" t="s">
        <v>248</v>
      </c>
      <c r="C371" s="56" t="s">
        <v>821</v>
      </c>
      <c r="D371" s="57">
        <v>100000</v>
      </c>
      <c r="E371" s="57">
        <v>0</v>
      </c>
      <c r="F371" s="58">
        <f t="shared" ref="F371:F407" si="59">D371-E371</f>
        <v>100000</v>
      </c>
      <c r="G371" s="59"/>
    </row>
    <row r="372" spans="1:7" x14ac:dyDescent="0.25">
      <c r="A372" s="119" t="s">
        <v>399</v>
      </c>
      <c r="B372" s="139" t="s">
        <v>248</v>
      </c>
      <c r="C372" s="118" t="s">
        <v>822</v>
      </c>
      <c r="D372" s="144">
        <f t="shared" ref="D372:E376" si="60">D373</f>
        <v>42537.5</v>
      </c>
      <c r="E372" s="144">
        <f t="shared" si="60"/>
        <v>42537.5</v>
      </c>
      <c r="F372" s="145">
        <f t="shared" si="59"/>
        <v>0</v>
      </c>
      <c r="G372" s="59"/>
    </row>
    <row r="373" spans="1:7" ht="22.5" x14ac:dyDescent="0.25">
      <c r="A373" s="119" t="s">
        <v>613</v>
      </c>
      <c r="B373" s="139" t="s">
        <v>248</v>
      </c>
      <c r="C373" s="118" t="s">
        <v>823</v>
      </c>
      <c r="D373" s="57">
        <f t="shared" si="60"/>
        <v>42537.5</v>
      </c>
      <c r="E373" s="57">
        <f t="shared" si="60"/>
        <v>42537.5</v>
      </c>
      <c r="F373" s="58">
        <f t="shared" si="59"/>
        <v>0</v>
      </c>
      <c r="G373" s="59"/>
    </row>
    <row r="374" spans="1:7" ht="34.5" x14ac:dyDescent="0.25">
      <c r="A374" s="54" t="s">
        <v>296</v>
      </c>
      <c r="B374" s="55" t="s">
        <v>248</v>
      </c>
      <c r="C374" s="56" t="s">
        <v>824</v>
      </c>
      <c r="D374" s="57">
        <f t="shared" si="60"/>
        <v>42537.5</v>
      </c>
      <c r="E374" s="57">
        <f t="shared" si="60"/>
        <v>42537.5</v>
      </c>
      <c r="F374" s="58">
        <f t="shared" si="59"/>
        <v>0</v>
      </c>
      <c r="G374" s="59"/>
    </row>
    <row r="375" spans="1:7" ht="23.25" x14ac:dyDescent="0.25">
      <c r="A375" s="54" t="s">
        <v>255</v>
      </c>
      <c r="B375" s="55" t="s">
        <v>248</v>
      </c>
      <c r="C375" s="56" t="s">
        <v>825</v>
      </c>
      <c r="D375" s="57">
        <f t="shared" si="60"/>
        <v>42537.5</v>
      </c>
      <c r="E375" s="57">
        <f t="shared" si="60"/>
        <v>42537.5</v>
      </c>
      <c r="F375" s="58">
        <f t="shared" si="59"/>
        <v>0</v>
      </c>
      <c r="G375" s="59"/>
    </row>
    <row r="376" spans="1:7" ht="23.25" x14ac:dyDescent="0.25">
      <c r="A376" s="54" t="s">
        <v>256</v>
      </c>
      <c r="B376" s="55" t="s">
        <v>248</v>
      </c>
      <c r="C376" s="56" t="s">
        <v>826</v>
      </c>
      <c r="D376" s="57">
        <f t="shared" si="60"/>
        <v>42537.5</v>
      </c>
      <c r="E376" s="57">
        <f t="shared" si="60"/>
        <v>42537.5</v>
      </c>
      <c r="F376" s="58">
        <f t="shared" si="59"/>
        <v>0</v>
      </c>
      <c r="G376" s="59"/>
    </row>
    <row r="377" spans="1:7" x14ac:dyDescent="0.25">
      <c r="A377" s="54" t="s">
        <v>257</v>
      </c>
      <c r="B377" s="55" t="s">
        <v>248</v>
      </c>
      <c r="C377" s="56" t="s">
        <v>827</v>
      </c>
      <c r="D377" s="57">
        <v>42537.5</v>
      </c>
      <c r="E377" s="57">
        <v>42537.5</v>
      </c>
      <c r="F377" s="58">
        <f t="shared" si="59"/>
        <v>0</v>
      </c>
      <c r="G377" s="59"/>
    </row>
    <row r="378" spans="1:7" x14ac:dyDescent="0.25">
      <c r="A378" s="119" t="s">
        <v>828</v>
      </c>
      <c r="B378" s="139" t="s">
        <v>248</v>
      </c>
      <c r="C378" s="118" t="s">
        <v>829</v>
      </c>
      <c r="D378" s="144">
        <f>D379</f>
        <v>7787876.2599999998</v>
      </c>
      <c r="E378" s="144">
        <f>E379</f>
        <v>4835737.6100000003</v>
      </c>
      <c r="F378" s="145">
        <f t="shared" si="59"/>
        <v>2952138.6499999994</v>
      </c>
      <c r="G378" s="59"/>
    </row>
    <row r="379" spans="1:7" ht="33.75" x14ac:dyDescent="0.25">
      <c r="A379" s="115" t="s">
        <v>668</v>
      </c>
      <c r="B379" s="139" t="s">
        <v>248</v>
      </c>
      <c r="C379" s="118" t="s">
        <v>830</v>
      </c>
      <c r="D379" s="57">
        <f>D380</f>
        <v>7787876.2599999998</v>
      </c>
      <c r="E379" s="57">
        <f>E380</f>
        <v>4835737.6100000003</v>
      </c>
      <c r="F379" s="58">
        <f t="shared" si="59"/>
        <v>2952138.6499999994</v>
      </c>
      <c r="G379" s="59"/>
    </row>
    <row r="380" spans="1:7" ht="22.5" x14ac:dyDescent="0.25">
      <c r="A380" s="119" t="s">
        <v>831</v>
      </c>
      <c r="B380" s="139" t="s">
        <v>248</v>
      </c>
      <c r="C380" s="118" t="s">
        <v>832</v>
      </c>
      <c r="D380" s="57">
        <f>D381+D385</f>
        <v>7787876.2599999998</v>
      </c>
      <c r="E380" s="57">
        <f>E381+E385</f>
        <v>4835737.6100000003</v>
      </c>
      <c r="F380" s="58">
        <f t="shared" si="59"/>
        <v>2952138.6499999994</v>
      </c>
      <c r="G380" s="59"/>
    </row>
    <row r="381" spans="1:7" ht="25.5" customHeight="1" x14ac:dyDescent="0.25">
      <c r="A381" s="54" t="s">
        <v>304</v>
      </c>
      <c r="B381" s="55" t="s">
        <v>248</v>
      </c>
      <c r="C381" s="56" t="s">
        <v>833</v>
      </c>
      <c r="D381" s="57">
        <f t="shared" ref="D381:E383" si="61">D382</f>
        <v>6929118.0800000001</v>
      </c>
      <c r="E381" s="57">
        <f t="shared" si="61"/>
        <v>4202737.6900000004</v>
      </c>
      <c r="F381" s="58">
        <f t="shared" si="59"/>
        <v>2726380.3899999997</v>
      </c>
      <c r="G381" s="59"/>
    </row>
    <row r="382" spans="1:7" ht="23.25" x14ac:dyDescent="0.25">
      <c r="A382" s="54" t="s">
        <v>255</v>
      </c>
      <c r="B382" s="55" t="s">
        <v>248</v>
      </c>
      <c r="C382" s="56" t="s">
        <v>834</v>
      </c>
      <c r="D382" s="57">
        <f t="shared" si="61"/>
        <v>6929118.0800000001</v>
      </c>
      <c r="E382" s="57">
        <f t="shared" si="61"/>
        <v>4202737.6900000004</v>
      </c>
      <c r="F382" s="58">
        <f t="shared" si="59"/>
        <v>2726380.3899999997</v>
      </c>
      <c r="G382" s="59"/>
    </row>
    <row r="383" spans="1:7" ht="23.25" x14ac:dyDescent="0.25">
      <c r="A383" s="54" t="s">
        <v>256</v>
      </c>
      <c r="B383" s="55" t="s">
        <v>248</v>
      </c>
      <c r="C383" s="56" t="s">
        <v>835</v>
      </c>
      <c r="D383" s="57">
        <f t="shared" si="61"/>
        <v>6929118.0800000001</v>
      </c>
      <c r="E383" s="57">
        <f t="shared" si="61"/>
        <v>4202737.6900000004</v>
      </c>
      <c r="F383" s="58">
        <f t="shared" si="59"/>
        <v>2726380.3899999997</v>
      </c>
      <c r="G383" s="59"/>
    </row>
    <row r="384" spans="1:7" x14ac:dyDescent="0.25">
      <c r="A384" s="54" t="s">
        <v>257</v>
      </c>
      <c r="B384" s="55" t="s">
        <v>248</v>
      </c>
      <c r="C384" s="56" t="s">
        <v>836</v>
      </c>
      <c r="D384" s="57">
        <v>6929118.0800000001</v>
      </c>
      <c r="E384" s="57">
        <v>4202737.6900000004</v>
      </c>
      <c r="F384" s="58">
        <f t="shared" si="59"/>
        <v>2726380.3899999997</v>
      </c>
      <c r="G384" s="59"/>
    </row>
    <row r="385" spans="1:7" x14ac:dyDescent="0.25">
      <c r="A385" s="54" t="s">
        <v>317</v>
      </c>
      <c r="B385" s="55" t="s">
        <v>248</v>
      </c>
      <c r="C385" s="56" t="s">
        <v>837</v>
      </c>
      <c r="D385" s="57">
        <f t="shared" ref="D385:E387" si="62">D386</f>
        <v>858758.18</v>
      </c>
      <c r="E385" s="57">
        <f t="shared" si="62"/>
        <v>632999.92000000004</v>
      </c>
      <c r="F385" s="58">
        <f t="shared" si="59"/>
        <v>225758.26</v>
      </c>
      <c r="G385" s="59"/>
    </row>
    <row r="386" spans="1:7" ht="23.25" x14ac:dyDescent="0.25">
      <c r="A386" s="54" t="s">
        <v>255</v>
      </c>
      <c r="B386" s="55" t="s">
        <v>248</v>
      </c>
      <c r="C386" s="56" t="s">
        <v>838</v>
      </c>
      <c r="D386" s="57">
        <f t="shared" si="62"/>
        <v>858758.18</v>
      </c>
      <c r="E386" s="57">
        <f t="shared" si="62"/>
        <v>632999.92000000004</v>
      </c>
      <c r="F386" s="58">
        <f t="shared" si="59"/>
        <v>225758.26</v>
      </c>
      <c r="G386" s="59"/>
    </row>
    <row r="387" spans="1:7" ht="23.25" x14ac:dyDescent="0.25">
      <c r="A387" s="54" t="s">
        <v>256</v>
      </c>
      <c r="B387" s="55" t="s">
        <v>248</v>
      </c>
      <c r="C387" s="56" t="s">
        <v>839</v>
      </c>
      <c r="D387" s="57">
        <f t="shared" si="62"/>
        <v>858758.18</v>
      </c>
      <c r="E387" s="57">
        <f t="shared" si="62"/>
        <v>632999.92000000004</v>
      </c>
      <c r="F387" s="58">
        <f t="shared" si="59"/>
        <v>225758.26</v>
      </c>
      <c r="G387" s="59"/>
    </row>
    <row r="388" spans="1:7" x14ac:dyDescent="0.25">
      <c r="A388" s="54" t="s">
        <v>258</v>
      </c>
      <c r="B388" s="55" t="s">
        <v>248</v>
      </c>
      <c r="C388" s="56" t="s">
        <v>840</v>
      </c>
      <c r="D388" s="57">
        <v>858758.18</v>
      </c>
      <c r="E388" s="57">
        <v>632999.92000000004</v>
      </c>
      <c r="F388" s="58">
        <f t="shared" si="59"/>
        <v>225758.26</v>
      </c>
      <c r="G388" s="59"/>
    </row>
    <row r="389" spans="1:7" x14ac:dyDescent="0.25">
      <c r="A389" s="119" t="s">
        <v>841</v>
      </c>
      <c r="B389" s="139" t="s">
        <v>248</v>
      </c>
      <c r="C389" s="118" t="s">
        <v>842</v>
      </c>
      <c r="D389" s="144">
        <f>D390</f>
        <v>5205800</v>
      </c>
      <c r="E389" s="144">
        <f>E390</f>
        <v>4850000</v>
      </c>
      <c r="F389" s="145">
        <f t="shared" si="59"/>
        <v>355800</v>
      </c>
      <c r="G389" s="59"/>
    </row>
    <row r="390" spans="1:7" x14ac:dyDescent="0.25">
      <c r="A390" s="119" t="s">
        <v>843</v>
      </c>
      <c r="B390" s="139" t="s">
        <v>248</v>
      </c>
      <c r="C390" s="118" t="s">
        <v>844</v>
      </c>
      <c r="D390" s="57">
        <f>D391+D398</f>
        <v>5205800</v>
      </c>
      <c r="E390" s="57">
        <f>E391+E398</f>
        <v>4850000</v>
      </c>
      <c r="F390" s="58">
        <f t="shared" si="59"/>
        <v>355800</v>
      </c>
      <c r="G390" s="59"/>
    </row>
    <row r="391" spans="1:7" ht="33.75" x14ac:dyDescent="0.25">
      <c r="A391" s="119" t="s">
        <v>845</v>
      </c>
      <c r="B391" s="139" t="s">
        <v>248</v>
      </c>
      <c r="C391" s="118" t="s">
        <v>846</v>
      </c>
      <c r="D391" s="57">
        <f t="shared" ref="D391:E396" si="63">D392</f>
        <v>4850000</v>
      </c>
      <c r="E391" s="57">
        <f t="shared" si="63"/>
        <v>4850000</v>
      </c>
      <c r="F391" s="58">
        <f t="shared" si="59"/>
        <v>0</v>
      </c>
      <c r="G391" s="59"/>
    </row>
    <row r="392" spans="1:7" x14ac:dyDescent="0.25">
      <c r="A392" s="119" t="s">
        <v>723</v>
      </c>
      <c r="B392" s="139" t="s">
        <v>248</v>
      </c>
      <c r="C392" s="118" t="s">
        <v>847</v>
      </c>
      <c r="D392" s="57">
        <f t="shared" si="63"/>
        <v>4850000</v>
      </c>
      <c r="E392" s="57">
        <f t="shared" si="63"/>
        <v>4850000</v>
      </c>
      <c r="F392" s="58">
        <f t="shared" si="59"/>
        <v>0</v>
      </c>
      <c r="G392" s="59"/>
    </row>
    <row r="393" spans="1:7" ht="42.75" customHeight="1" x14ac:dyDescent="0.25">
      <c r="A393" s="140" t="s">
        <v>848</v>
      </c>
      <c r="B393" s="139" t="s">
        <v>248</v>
      </c>
      <c r="C393" s="118" t="s">
        <v>849</v>
      </c>
      <c r="D393" s="57">
        <f t="shared" si="63"/>
        <v>4850000</v>
      </c>
      <c r="E393" s="57">
        <f t="shared" si="63"/>
        <v>4850000</v>
      </c>
      <c r="F393" s="58">
        <f t="shared" si="59"/>
        <v>0</v>
      </c>
      <c r="G393" s="59"/>
    </row>
    <row r="394" spans="1:7" ht="38.25" customHeight="1" x14ac:dyDescent="0.25">
      <c r="A394" s="54" t="s">
        <v>318</v>
      </c>
      <c r="B394" s="55" t="s">
        <v>248</v>
      </c>
      <c r="C394" s="56" t="s">
        <v>850</v>
      </c>
      <c r="D394" s="57">
        <f t="shared" si="63"/>
        <v>4850000</v>
      </c>
      <c r="E394" s="57">
        <f t="shared" si="63"/>
        <v>4850000</v>
      </c>
      <c r="F394" s="58">
        <f t="shared" si="59"/>
        <v>0</v>
      </c>
      <c r="G394" s="59"/>
    </row>
    <row r="395" spans="1:7" ht="23.25" x14ac:dyDescent="0.25">
      <c r="A395" s="54" t="s">
        <v>255</v>
      </c>
      <c r="B395" s="55" t="s">
        <v>248</v>
      </c>
      <c r="C395" s="56" t="s">
        <v>851</v>
      </c>
      <c r="D395" s="57">
        <f t="shared" si="63"/>
        <v>4850000</v>
      </c>
      <c r="E395" s="57">
        <f t="shared" si="63"/>
        <v>4850000</v>
      </c>
      <c r="F395" s="58">
        <f t="shared" si="59"/>
        <v>0</v>
      </c>
      <c r="G395" s="59"/>
    </row>
    <row r="396" spans="1:7" ht="23.25" x14ac:dyDescent="0.25">
      <c r="A396" s="54" t="s">
        <v>256</v>
      </c>
      <c r="B396" s="55" t="s">
        <v>248</v>
      </c>
      <c r="C396" s="56" t="s">
        <v>852</v>
      </c>
      <c r="D396" s="57">
        <f t="shared" si="63"/>
        <v>4850000</v>
      </c>
      <c r="E396" s="57">
        <f t="shared" si="63"/>
        <v>4850000</v>
      </c>
      <c r="F396" s="58">
        <f t="shared" si="59"/>
        <v>0</v>
      </c>
      <c r="G396" s="59"/>
    </row>
    <row r="397" spans="1:7" x14ac:dyDescent="0.25">
      <c r="A397" s="54" t="s">
        <v>257</v>
      </c>
      <c r="B397" s="55" t="s">
        <v>248</v>
      </c>
      <c r="C397" s="56" t="s">
        <v>853</v>
      </c>
      <c r="D397" s="57">
        <v>4850000</v>
      </c>
      <c r="E397" s="57">
        <v>4850000</v>
      </c>
      <c r="F397" s="58">
        <f t="shared" si="59"/>
        <v>0</v>
      </c>
      <c r="G397" s="59"/>
    </row>
    <row r="398" spans="1:7" x14ac:dyDescent="0.25">
      <c r="A398" s="119" t="s">
        <v>399</v>
      </c>
      <c r="B398" s="139" t="s">
        <v>248</v>
      </c>
      <c r="C398" s="118" t="s">
        <v>854</v>
      </c>
      <c r="D398" s="57">
        <f t="shared" ref="D398:E401" si="64">D399</f>
        <v>355800</v>
      </c>
      <c r="E398" s="57">
        <f t="shared" si="64"/>
        <v>0</v>
      </c>
      <c r="F398" s="58">
        <f t="shared" si="59"/>
        <v>355800</v>
      </c>
      <c r="G398" s="59"/>
    </row>
    <row r="399" spans="1:7" ht="56.25" x14ac:dyDescent="0.25">
      <c r="A399" s="119" t="s">
        <v>513</v>
      </c>
      <c r="B399" s="139" t="s">
        <v>248</v>
      </c>
      <c r="C399" s="118" t="s">
        <v>855</v>
      </c>
      <c r="D399" s="57">
        <f t="shared" si="64"/>
        <v>355800</v>
      </c>
      <c r="E399" s="57">
        <f t="shared" si="64"/>
        <v>0</v>
      </c>
      <c r="F399" s="58">
        <f t="shared" si="59"/>
        <v>355800</v>
      </c>
      <c r="G399" s="59"/>
    </row>
    <row r="400" spans="1:7" ht="38.25" customHeight="1" x14ac:dyDescent="0.25">
      <c r="A400" s="54" t="s">
        <v>319</v>
      </c>
      <c r="B400" s="55" t="s">
        <v>248</v>
      </c>
      <c r="C400" s="56" t="s">
        <v>856</v>
      </c>
      <c r="D400" s="57">
        <f t="shared" si="64"/>
        <v>355800</v>
      </c>
      <c r="E400" s="57">
        <f t="shared" si="64"/>
        <v>0</v>
      </c>
      <c r="F400" s="58">
        <f t="shared" si="59"/>
        <v>355800</v>
      </c>
      <c r="G400" s="59"/>
    </row>
    <row r="401" spans="1:7" x14ac:dyDescent="0.25">
      <c r="A401" s="54" t="s">
        <v>271</v>
      </c>
      <c r="B401" s="55" t="s">
        <v>248</v>
      </c>
      <c r="C401" s="56" t="s">
        <v>857</v>
      </c>
      <c r="D401" s="57">
        <f t="shared" si="64"/>
        <v>355800</v>
      </c>
      <c r="E401" s="57">
        <f t="shared" si="64"/>
        <v>0</v>
      </c>
      <c r="F401" s="58">
        <f t="shared" si="59"/>
        <v>355800</v>
      </c>
      <c r="G401" s="59"/>
    </row>
    <row r="402" spans="1:7" x14ac:dyDescent="0.25">
      <c r="A402" s="54" t="s">
        <v>237</v>
      </c>
      <c r="B402" s="55" t="s">
        <v>248</v>
      </c>
      <c r="C402" s="56" t="s">
        <v>858</v>
      </c>
      <c r="D402" s="57">
        <v>355800</v>
      </c>
      <c r="E402" s="57">
        <v>0</v>
      </c>
      <c r="F402" s="58">
        <f t="shared" si="59"/>
        <v>355800</v>
      </c>
      <c r="G402" s="59"/>
    </row>
    <row r="403" spans="1:7" x14ac:dyDescent="0.25">
      <c r="A403" s="119" t="s">
        <v>859</v>
      </c>
      <c r="B403" s="139" t="s">
        <v>248</v>
      </c>
      <c r="C403" s="118" t="s">
        <v>860</v>
      </c>
      <c r="D403" s="144">
        <f>D404+D412</f>
        <v>712000</v>
      </c>
      <c r="E403" s="144">
        <f>E404+E412</f>
        <v>424702</v>
      </c>
      <c r="F403" s="145">
        <f t="shared" si="59"/>
        <v>287298</v>
      </c>
      <c r="G403" s="59"/>
    </row>
    <row r="404" spans="1:7" ht="22.5" x14ac:dyDescent="0.25">
      <c r="A404" s="119" t="s">
        <v>861</v>
      </c>
      <c r="B404" s="139" t="s">
        <v>248</v>
      </c>
      <c r="C404" s="118" t="s">
        <v>862</v>
      </c>
      <c r="D404" s="57">
        <f t="shared" ref="D404:E407" si="65">D405</f>
        <v>200000</v>
      </c>
      <c r="E404" s="57">
        <f t="shared" si="65"/>
        <v>112500</v>
      </c>
      <c r="F404" s="58">
        <f t="shared" si="59"/>
        <v>87500</v>
      </c>
      <c r="G404" s="59"/>
    </row>
    <row r="405" spans="1:7" ht="22.5" x14ac:dyDescent="0.25">
      <c r="A405" s="119" t="s">
        <v>393</v>
      </c>
      <c r="B405" s="139" t="s">
        <v>248</v>
      </c>
      <c r="C405" s="118" t="s">
        <v>863</v>
      </c>
      <c r="D405" s="57">
        <f t="shared" si="65"/>
        <v>200000</v>
      </c>
      <c r="E405" s="57">
        <f t="shared" si="65"/>
        <v>112500</v>
      </c>
      <c r="F405" s="58">
        <f t="shared" si="59"/>
        <v>87500</v>
      </c>
      <c r="G405" s="59"/>
    </row>
    <row r="406" spans="1:7" ht="22.5" x14ac:dyDescent="0.25">
      <c r="A406" s="119" t="s">
        <v>864</v>
      </c>
      <c r="B406" s="139" t="s">
        <v>248</v>
      </c>
      <c r="C406" s="118" t="s">
        <v>865</v>
      </c>
      <c r="D406" s="57">
        <f t="shared" si="65"/>
        <v>200000</v>
      </c>
      <c r="E406" s="57">
        <f t="shared" si="65"/>
        <v>112500</v>
      </c>
      <c r="F406" s="58">
        <f t="shared" si="59"/>
        <v>87500</v>
      </c>
      <c r="G406" s="59"/>
    </row>
    <row r="407" spans="1:7" ht="33.75" x14ac:dyDescent="0.25">
      <c r="A407" s="119" t="s">
        <v>866</v>
      </c>
      <c r="B407" s="139" t="s">
        <v>248</v>
      </c>
      <c r="C407" s="118" t="s">
        <v>867</v>
      </c>
      <c r="D407" s="57">
        <f t="shared" si="65"/>
        <v>200000</v>
      </c>
      <c r="E407" s="57">
        <f t="shared" si="65"/>
        <v>112500</v>
      </c>
      <c r="F407" s="58">
        <f t="shared" si="59"/>
        <v>87500</v>
      </c>
      <c r="G407" s="59"/>
    </row>
    <row r="408" spans="1:7" ht="23.25" x14ac:dyDescent="0.25">
      <c r="A408" s="54" t="s">
        <v>320</v>
      </c>
      <c r="B408" s="55" t="s">
        <v>248</v>
      </c>
      <c r="C408" s="56" t="s">
        <v>868</v>
      </c>
      <c r="D408" s="57">
        <v>200000</v>
      </c>
      <c r="E408" s="57">
        <v>112500</v>
      </c>
      <c r="F408" s="58">
        <v>87500</v>
      </c>
      <c r="G408" s="59"/>
    </row>
    <row r="409" spans="1:7" ht="23.25" x14ac:dyDescent="0.25">
      <c r="A409" s="54" t="s">
        <v>255</v>
      </c>
      <c r="B409" s="55" t="s">
        <v>248</v>
      </c>
      <c r="C409" s="56" t="s">
        <v>869</v>
      </c>
      <c r="D409" s="57">
        <v>200000</v>
      </c>
      <c r="E409" s="57">
        <v>112500</v>
      </c>
      <c r="F409" s="58">
        <v>87500</v>
      </c>
      <c r="G409" s="59"/>
    </row>
    <row r="410" spans="1:7" ht="23.25" x14ac:dyDescent="0.25">
      <c r="A410" s="54" t="s">
        <v>256</v>
      </c>
      <c r="B410" s="55" t="s">
        <v>248</v>
      </c>
      <c r="C410" s="56" t="s">
        <v>870</v>
      </c>
      <c r="D410" s="57">
        <v>200000</v>
      </c>
      <c r="E410" s="57">
        <v>112500</v>
      </c>
      <c r="F410" s="58">
        <v>87500</v>
      </c>
      <c r="G410" s="59"/>
    </row>
    <row r="411" spans="1:7" x14ac:dyDescent="0.25">
      <c r="A411" s="54" t="s">
        <v>257</v>
      </c>
      <c r="B411" s="55" t="s">
        <v>248</v>
      </c>
      <c r="C411" s="56" t="s">
        <v>871</v>
      </c>
      <c r="D411" s="57">
        <v>200000</v>
      </c>
      <c r="E411" s="57">
        <v>112500</v>
      </c>
      <c r="F411" s="58">
        <f>D411-E411</f>
        <v>87500</v>
      </c>
      <c r="G411" s="59"/>
    </row>
    <row r="412" spans="1:7" x14ac:dyDescent="0.25">
      <c r="A412" s="119" t="s">
        <v>872</v>
      </c>
      <c r="B412" s="139" t="s">
        <v>248</v>
      </c>
      <c r="C412" s="118" t="s">
        <v>873</v>
      </c>
      <c r="D412" s="57">
        <f t="shared" ref="D412:E414" si="66">D413</f>
        <v>512000</v>
      </c>
      <c r="E412" s="57">
        <f t="shared" si="66"/>
        <v>312202</v>
      </c>
      <c r="F412" s="58">
        <f>D412-E412</f>
        <v>199798</v>
      </c>
      <c r="G412" s="59"/>
    </row>
    <row r="413" spans="1:7" ht="33.75" x14ac:dyDescent="0.25">
      <c r="A413" s="119" t="s">
        <v>874</v>
      </c>
      <c r="B413" s="139" t="s">
        <v>248</v>
      </c>
      <c r="C413" s="118" t="s">
        <v>875</v>
      </c>
      <c r="D413" s="57">
        <f t="shared" si="66"/>
        <v>512000</v>
      </c>
      <c r="E413" s="57">
        <f t="shared" si="66"/>
        <v>312202</v>
      </c>
      <c r="F413" s="58">
        <f>D413-E413</f>
        <v>199798</v>
      </c>
      <c r="G413" s="59"/>
    </row>
    <row r="414" spans="1:7" ht="22.5" x14ac:dyDescent="0.25">
      <c r="A414" s="119" t="s">
        <v>876</v>
      </c>
      <c r="B414" s="139" t="s">
        <v>248</v>
      </c>
      <c r="C414" s="118" t="s">
        <v>877</v>
      </c>
      <c r="D414" s="57">
        <f t="shared" si="66"/>
        <v>512000</v>
      </c>
      <c r="E414" s="57">
        <f t="shared" si="66"/>
        <v>312202</v>
      </c>
      <c r="F414" s="58">
        <f>D414-E414</f>
        <v>199798</v>
      </c>
      <c r="G414" s="59"/>
    </row>
    <row r="415" spans="1:7" ht="48.75" customHeight="1" x14ac:dyDescent="0.25">
      <c r="A415" s="54" t="s">
        <v>580</v>
      </c>
      <c r="B415" s="55" t="s">
        <v>248</v>
      </c>
      <c r="C415" s="56" t="s">
        <v>878</v>
      </c>
      <c r="D415" s="57">
        <v>512000</v>
      </c>
      <c r="E415" s="57">
        <v>312202</v>
      </c>
      <c r="F415" s="58">
        <v>199798</v>
      </c>
      <c r="G415" s="59"/>
    </row>
    <row r="416" spans="1:7" ht="27" customHeight="1" x14ac:dyDescent="0.25">
      <c r="A416" s="54" t="s">
        <v>255</v>
      </c>
      <c r="B416" s="55" t="s">
        <v>248</v>
      </c>
      <c r="C416" s="56" t="s">
        <v>879</v>
      </c>
      <c r="D416" s="57">
        <v>512000</v>
      </c>
      <c r="E416" s="57">
        <v>312202</v>
      </c>
      <c r="F416" s="58">
        <v>199798</v>
      </c>
      <c r="G416" s="59"/>
    </row>
    <row r="417" spans="1:7" ht="23.25" x14ac:dyDescent="0.25">
      <c r="A417" s="54" t="s">
        <v>256</v>
      </c>
      <c r="B417" s="55" t="s">
        <v>248</v>
      </c>
      <c r="C417" s="56" t="s">
        <v>880</v>
      </c>
      <c r="D417" s="57">
        <v>512000</v>
      </c>
      <c r="E417" s="57">
        <v>312202</v>
      </c>
      <c r="F417" s="58">
        <v>199798</v>
      </c>
      <c r="G417" s="59"/>
    </row>
    <row r="418" spans="1:7" x14ac:dyDescent="0.25">
      <c r="A418" s="54" t="s">
        <v>257</v>
      </c>
      <c r="B418" s="55" t="s">
        <v>248</v>
      </c>
      <c r="C418" s="56" t="s">
        <v>881</v>
      </c>
      <c r="D418" s="57">
        <v>512000</v>
      </c>
      <c r="E418" s="57">
        <v>312202</v>
      </c>
      <c r="F418" s="58">
        <f t="shared" ref="F418:F457" si="67">D418-E418</f>
        <v>199798</v>
      </c>
      <c r="G418" s="59"/>
    </row>
    <row r="419" spans="1:7" x14ac:dyDescent="0.25">
      <c r="A419" s="119" t="s">
        <v>882</v>
      </c>
      <c r="B419" s="139" t="s">
        <v>248</v>
      </c>
      <c r="C419" s="118" t="s">
        <v>883</v>
      </c>
      <c r="D419" s="144">
        <f>D420+D431+D438</f>
        <v>18920929</v>
      </c>
      <c r="E419" s="144">
        <f>E420+E431+E438</f>
        <v>18771526.600000001</v>
      </c>
      <c r="F419" s="145">
        <f t="shared" si="67"/>
        <v>149402.39999999851</v>
      </c>
      <c r="G419" s="59"/>
    </row>
    <row r="420" spans="1:7" x14ac:dyDescent="0.25">
      <c r="A420" s="119" t="s">
        <v>884</v>
      </c>
      <c r="B420" s="139" t="s">
        <v>248</v>
      </c>
      <c r="C420" s="118" t="s">
        <v>885</v>
      </c>
      <c r="D420" s="57">
        <f>D421</f>
        <v>1119443.6000000001</v>
      </c>
      <c r="E420" s="57">
        <f>E421</f>
        <v>1107047.6000000001</v>
      </c>
      <c r="F420" s="58">
        <f t="shared" si="67"/>
        <v>12396</v>
      </c>
      <c r="G420" s="59"/>
    </row>
    <row r="421" spans="1:7" x14ac:dyDescent="0.25">
      <c r="A421" s="119" t="s">
        <v>399</v>
      </c>
      <c r="B421" s="139" t="s">
        <v>248</v>
      </c>
      <c r="C421" s="118" t="s">
        <v>886</v>
      </c>
      <c r="D421" s="57">
        <f>D422</f>
        <v>1119443.6000000001</v>
      </c>
      <c r="E421" s="57">
        <f>E422</f>
        <v>1107047.6000000001</v>
      </c>
      <c r="F421" s="58">
        <f t="shared" si="67"/>
        <v>12396</v>
      </c>
      <c r="G421" s="59"/>
    </row>
    <row r="422" spans="1:7" x14ac:dyDescent="0.25">
      <c r="A422" s="119" t="s">
        <v>887</v>
      </c>
      <c r="B422" s="139" t="s">
        <v>248</v>
      </c>
      <c r="C422" s="118" t="s">
        <v>888</v>
      </c>
      <c r="D422" s="57">
        <f>D423+D427</f>
        <v>1119443.6000000001</v>
      </c>
      <c r="E422" s="57">
        <f>E423+E427</f>
        <v>1107047.6000000001</v>
      </c>
      <c r="F422" s="58">
        <f t="shared" si="67"/>
        <v>12396</v>
      </c>
      <c r="G422" s="59"/>
    </row>
    <row r="423" spans="1:7" ht="38.25" customHeight="1" x14ac:dyDescent="0.25">
      <c r="A423" s="54" t="s">
        <v>321</v>
      </c>
      <c r="B423" s="55" t="s">
        <v>248</v>
      </c>
      <c r="C423" s="56" t="s">
        <v>889</v>
      </c>
      <c r="D423" s="57">
        <f t="shared" ref="D423:E425" si="68">D424</f>
        <v>501683.6</v>
      </c>
      <c r="E423" s="57">
        <f t="shared" si="68"/>
        <v>489287.6</v>
      </c>
      <c r="F423" s="58">
        <f t="shared" si="67"/>
        <v>12396</v>
      </c>
      <c r="G423" s="59"/>
    </row>
    <row r="424" spans="1:7" x14ac:dyDescent="0.25">
      <c r="A424" s="54" t="s">
        <v>322</v>
      </c>
      <c r="B424" s="55" t="s">
        <v>248</v>
      </c>
      <c r="C424" s="56" t="s">
        <v>890</v>
      </c>
      <c r="D424" s="57">
        <f t="shared" si="68"/>
        <v>501683.6</v>
      </c>
      <c r="E424" s="57">
        <f t="shared" si="68"/>
        <v>489287.6</v>
      </c>
      <c r="F424" s="58">
        <f t="shared" si="67"/>
        <v>12396</v>
      </c>
      <c r="G424" s="59"/>
    </row>
    <row r="425" spans="1:7" x14ac:dyDescent="0.25">
      <c r="A425" s="54" t="s">
        <v>323</v>
      </c>
      <c r="B425" s="55" t="s">
        <v>248</v>
      </c>
      <c r="C425" s="56" t="s">
        <v>891</v>
      </c>
      <c r="D425" s="57">
        <f t="shared" si="68"/>
        <v>501683.6</v>
      </c>
      <c r="E425" s="57">
        <f t="shared" si="68"/>
        <v>489287.6</v>
      </c>
      <c r="F425" s="58">
        <f t="shared" si="67"/>
        <v>12396</v>
      </c>
      <c r="G425" s="59"/>
    </row>
    <row r="426" spans="1:7" x14ac:dyDescent="0.25">
      <c r="A426" s="54" t="s">
        <v>324</v>
      </c>
      <c r="B426" s="55" t="s">
        <v>248</v>
      </c>
      <c r="C426" s="56" t="s">
        <v>892</v>
      </c>
      <c r="D426" s="57">
        <v>501683.6</v>
      </c>
      <c r="E426" s="57">
        <v>489287.6</v>
      </c>
      <c r="F426" s="58">
        <f t="shared" si="67"/>
        <v>12396</v>
      </c>
      <c r="G426" s="59"/>
    </row>
    <row r="427" spans="1:7" x14ac:dyDescent="0.25">
      <c r="A427" s="54" t="s">
        <v>893</v>
      </c>
      <c r="B427" s="55" t="s">
        <v>248</v>
      </c>
      <c r="C427" s="56" t="s">
        <v>894</v>
      </c>
      <c r="D427" s="57">
        <f t="shared" ref="D427:E429" si="69">D428</f>
        <v>617760</v>
      </c>
      <c r="E427" s="57">
        <f t="shared" si="69"/>
        <v>617760</v>
      </c>
      <c r="F427" s="58">
        <f t="shared" si="67"/>
        <v>0</v>
      </c>
      <c r="G427" s="59"/>
    </row>
    <row r="428" spans="1:7" x14ac:dyDescent="0.25">
      <c r="A428" s="54" t="s">
        <v>322</v>
      </c>
      <c r="B428" s="55" t="s">
        <v>248</v>
      </c>
      <c r="C428" s="56" t="s">
        <v>895</v>
      </c>
      <c r="D428" s="57">
        <f t="shared" si="69"/>
        <v>617760</v>
      </c>
      <c r="E428" s="57">
        <f t="shared" si="69"/>
        <v>617760</v>
      </c>
      <c r="F428" s="58">
        <f t="shared" si="67"/>
        <v>0</v>
      </c>
      <c r="G428" s="59"/>
    </row>
    <row r="429" spans="1:7" x14ac:dyDescent="0.25">
      <c r="A429" s="54" t="s">
        <v>323</v>
      </c>
      <c r="B429" s="55" t="s">
        <v>248</v>
      </c>
      <c r="C429" s="56" t="s">
        <v>896</v>
      </c>
      <c r="D429" s="57">
        <f t="shared" si="69"/>
        <v>617760</v>
      </c>
      <c r="E429" s="57">
        <f t="shared" si="69"/>
        <v>617760</v>
      </c>
      <c r="F429" s="58">
        <f t="shared" si="67"/>
        <v>0</v>
      </c>
      <c r="G429" s="59"/>
    </row>
    <row r="430" spans="1:7" x14ac:dyDescent="0.25">
      <c r="A430" s="54" t="s">
        <v>324</v>
      </c>
      <c r="B430" s="55" t="s">
        <v>248</v>
      </c>
      <c r="C430" s="56" t="s">
        <v>897</v>
      </c>
      <c r="D430" s="57">
        <v>617760</v>
      </c>
      <c r="E430" s="57">
        <v>617760</v>
      </c>
      <c r="F430" s="58">
        <f t="shared" si="67"/>
        <v>0</v>
      </c>
      <c r="G430" s="59"/>
    </row>
    <row r="431" spans="1:7" x14ac:dyDescent="0.25">
      <c r="A431" s="119" t="s">
        <v>898</v>
      </c>
      <c r="B431" s="139" t="s">
        <v>248</v>
      </c>
      <c r="C431" s="118" t="s">
        <v>899</v>
      </c>
      <c r="D431" s="144">
        <f t="shared" ref="D431:E436" si="70">D432</f>
        <v>16396485.4</v>
      </c>
      <c r="E431" s="144">
        <f t="shared" si="70"/>
        <v>16396479</v>
      </c>
      <c r="F431" s="145">
        <f t="shared" si="67"/>
        <v>6.400000000372529</v>
      </c>
      <c r="G431" s="59"/>
    </row>
    <row r="432" spans="1:7" ht="56.25" x14ac:dyDescent="0.25">
      <c r="A432" s="119" t="s">
        <v>684</v>
      </c>
      <c r="B432" s="139" t="s">
        <v>248</v>
      </c>
      <c r="C432" s="118" t="s">
        <v>900</v>
      </c>
      <c r="D432" s="57">
        <f t="shared" si="70"/>
        <v>16396485.4</v>
      </c>
      <c r="E432" s="57">
        <f t="shared" si="70"/>
        <v>16396479</v>
      </c>
      <c r="F432" s="58">
        <f t="shared" si="67"/>
        <v>6.400000000372529</v>
      </c>
      <c r="G432" s="59"/>
    </row>
    <row r="433" spans="1:7" ht="33.75" x14ac:dyDescent="0.25">
      <c r="A433" s="119" t="s">
        <v>901</v>
      </c>
      <c r="B433" s="139" t="s">
        <v>248</v>
      </c>
      <c r="C433" s="118" t="s">
        <v>902</v>
      </c>
      <c r="D433" s="57">
        <f t="shared" si="70"/>
        <v>16396485.4</v>
      </c>
      <c r="E433" s="57">
        <f t="shared" si="70"/>
        <v>16396479</v>
      </c>
      <c r="F433" s="58">
        <f t="shared" si="67"/>
        <v>6.400000000372529</v>
      </c>
      <c r="G433" s="59"/>
    </row>
    <row r="434" spans="1:7" ht="45" x14ac:dyDescent="0.25">
      <c r="A434" s="119" t="s">
        <v>903</v>
      </c>
      <c r="B434" s="139" t="s">
        <v>248</v>
      </c>
      <c r="C434" s="118" t="s">
        <v>904</v>
      </c>
      <c r="D434" s="57">
        <f t="shared" si="70"/>
        <v>16396485.4</v>
      </c>
      <c r="E434" s="57">
        <f t="shared" si="70"/>
        <v>16396479</v>
      </c>
      <c r="F434" s="58">
        <f t="shared" si="67"/>
        <v>6.400000000372529</v>
      </c>
      <c r="G434" s="59"/>
    </row>
    <row r="435" spans="1:7" x14ac:dyDescent="0.25">
      <c r="A435" s="54" t="s">
        <v>322</v>
      </c>
      <c r="B435" s="55" t="s">
        <v>248</v>
      </c>
      <c r="C435" s="56" t="s">
        <v>905</v>
      </c>
      <c r="D435" s="57">
        <f t="shared" si="70"/>
        <v>16396485.4</v>
      </c>
      <c r="E435" s="57">
        <f t="shared" si="70"/>
        <v>16396479</v>
      </c>
      <c r="F435" s="58">
        <f t="shared" si="67"/>
        <v>6.400000000372529</v>
      </c>
      <c r="G435" s="59"/>
    </row>
    <row r="436" spans="1:7" ht="23.25" x14ac:dyDescent="0.25">
      <c r="A436" s="54" t="s">
        <v>325</v>
      </c>
      <c r="B436" s="55" t="s">
        <v>248</v>
      </c>
      <c r="C436" s="56" t="s">
        <v>906</v>
      </c>
      <c r="D436" s="57">
        <f t="shared" si="70"/>
        <v>16396485.4</v>
      </c>
      <c r="E436" s="57">
        <f t="shared" si="70"/>
        <v>16396479</v>
      </c>
      <c r="F436" s="58">
        <f t="shared" si="67"/>
        <v>6.400000000372529</v>
      </c>
      <c r="G436" s="59"/>
    </row>
    <row r="437" spans="1:7" x14ac:dyDescent="0.25">
      <c r="A437" s="54" t="s">
        <v>326</v>
      </c>
      <c r="B437" s="55" t="s">
        <v>248</v>
      </c>
      <c r="C437" s="56" t="s">
        <v>907</v>
      </c>
      <c r="D437" s="57">
        <v>16396485.4</v>
      </c>
      <c r="E437" s="57">
        <v>16396479</v>
      </c>
      <c r="F437" s="58">
        <f t="shared" si="67"/>
        <v>6.400000000372529</v>
      </c>
      <c r="G437" s="59"/>
    </row>
    <row r="438" spans="1:7" x14ac:dyDescent="0.25">
      <c r="A438" s="119" t="s">
        <v>908</v>
      </c>
      <c r="B438" s="139" t="s">
        <v>248</v>
      </c>
      <c r="C438" s="118" t="s">
        <v>909</v>
      </c>
      <c r="D438" s="144">
        <f>D439</f>
        <v>1405000</v>
      </c>
      <c r="E438" s="144">
        <f>E439</f>
        <v>1268000</v>
      </c>
      <c r="F438" s="145">
        <f t="shared" si="67"/>
        <v>137000</v>
      </c>
      <c r="G438" s="59"/>
    </row>
    <row r="439" spans="1:7" ht="22.5" x14ac:dyDescent="0.25">
      <c r="A439" s="119" t="s">
        <v>910</v>
      </c>
      <c r="B439" s="139" t="s">
        <v>248</v>
      </c>
      <c r="C439" s="118" t="s">
        <v>911</v>
      </c>
      <c r="D439" s="57">
        <f>D440+D444</f>
        <v>1405000</v>
      </c>
      <c r="E439" s="57">
        <f>E440+E444</f>
        <v>1268000</v>
      </c>
      <c r="F439" s="58">
        <f t="shared" si="67"/>
        <v>137000</v>
      </c>
      <c r="G439" s="59"/>
    </row>
    <row r="440" spans="1:7" ht="33.75" x14ac:dyDescent="0.25">
      <c r="A440" s="119" t="s">
        <v>912</v>
      </c>
      <c r="B440" s="139" t="s">
        <v>248</v>
      </c>
      <c r="C440" s="118" t="s">
        <v>913</v>
      </c>
      <c r="D440" s="57">
        <f t="shared" ref="D440:E442" si="71">D441</f>
        <v>1300000</v>
      </c>
      <c r="E440" s="57">
        <f t="shared" si="71"/>
        <v>1180000</v>
      </c>
      <c r="F440" s="58">
        <f t="shared" si="67"/>
        <v>120000</v>
      </c>
      <c r="G440" s="59"/>
    </row>
    <row r="441" spans="1:7" ht="25.5" customHeight="1" x14ac:dyDescent="0.25">
      <c r="A441" s="54" t="s">
        <v>327</v>
      </c>
      <c r="B441" s="55" t="s">
        <v>248</v>
      </c>
      <c r="C441" s="56" t="s">
        <v>915</v>
      </c>
      <c r="D441" s="57">
        <f t="shared" si="71"/>
        <v>1300000</v>
      </c>
      <c r="E441" s="57">
        <f t="shared" si="71"/>
        <v>1180000</v>
      </c>
      <c r="F441" s="58">
        <f t="shared" si="67"/>
        <v>120000</v>
      </c>
      <c r="G441" s="59"/>
    </row>
    <row r="442" spans="1:7" x14ac:dyDescent="0.25">
      <c r="A442" s="54" t="s">
        <v>322</v>
      </c>
      <c r="B442" s="55" t="s">
        <v>248</v>
      </c>
      <c r="C442" s="56" t="s">
        <v>914</v>
      </c>
      <c r="D442" s="57">
        <f t="shared" si="71"/>
        <v>1300000</v>
      </c>
      <c r="E442" s="57">
        <f t="shared" si="71"/>
        <v>1180000</v>
      </c>
      <c r="F442" s="58">
        <f t="shared" si="67"/>
        <v>120000</v>
      </c>
      <c r="G442" s="59"/>
    </row>
    <row r="443" spans="1:7" x14ac:dyDescent="0.25">
      <c r="A443" s="54" t="s">
        <v>328</v>
      </c>
      <c r="B443" s="55" t="s">
        <v>248</v>
      </c>
      <c r="C443" s="56" t="s">
        <v>916</v>
      </c>
      <c r="D443" s="57">
        <v>1300000</v>
      </c>
      <c r="E443" s="57">
        <v>1180000</v>
      </c>
      <c r="F443" s="58">
        <f t="shared" si="67"/>
        <v>120000</v>
      </c>
      <c r="G443" s="59"/>
    </row>
    <row r="444" spans="1:7" ht="22.5" x14ac:dyDescent="0.25">
      <c r="A444" s="119" t="s">
        <v>917</v>
      </c>
      <c r="B444" s="139" t="s">
        <v>248</v>
      </c>
      <c r="C444" s="118" t="s">
        <v>918</v>
      </c>
      <c r="D444" s="57">
        <f>D445+D449</f>
        <v>105000</v>
      </c>
      <c r="E444" s="57">
        <f>E445+E449</f>
        <v>88000</v>
      </c>
      <c r="F444" s="58">
        <f t="shared" si="67"/>
        <v>17000</v>
      </c>
      <c r="G444" s="59"/>
    </row>
    <row r="445" spans="1:7" ht="48" customHeight="1" x14ac:dyDescent="0.25">
      <c r="A445" s="54" t="s">
        <v>329</v>
      </c>
      <c r="B445" s="55" t="s">
        <v>248</v>
      </c>
      <c r="C445" s="56" t="s">
        <v>919</v>
      </c>
      <c r="D445" s="57">
        <f t="shared" ref="D445:E447" si="72">D446</f>
        <v>100000</v>
      </c>
      <c r="E445" s="57">
        <f t="shared" si="72"/>
        <v>88000</v>
      </c>
      <c r="F445" s="58">
        <f t="shared" si="67"/>
        <v>12000</v>
      </c>
      <c r="G445" s="59"/>
    </row>
    <row r="446" spans="1:7" ht="26.25" customHeight="1" x14ac:dyDescent="0.25">
      <c r="A446" s="54" t="s">
        <v>255</v>
      </c>
      <c r="B446" s="55" t="s">
        <v>248</v>
      </c>
      <c r="C446" s="56" t="s">
        <v>920</v>
      </c>
      <c r="D446" s="57">
        <f t="shared" si="72"/>
        <v>100000</v>
      </c>
      <c r="E446" s="57">
        <f t="shared" si="72"/>
        <v>88000</v>
      </c>
      <c r="F446" s="58">
        <f t="shared" si="67"/>
        <v>12000</v>
      </c>
      <c r="G446" s="59"/>
    </row>
    <row r="447" spans="1:7" ht="23.25" x14ac:dyDescent="0.25">
      <c r="A447" s="54" t="s">
        <v>256</v>
      </c>
      <c r="B447" s="55" t="s">
        <v>248</v>
      </c>
      <c r="C447" s="56" t="s">
        <v>921</v>
      </c>
      <c r="D447" s="57">
        <f t="shared" si="72"/>
        <v>100000</v>
      </c>
      <c r="E447" s="57">
        <f t="shared" si="72"/>
        <v>88000</v>
      </c>
      <c r="F447" s="58">
        <f t="shared" si="67"/>
        <v>12000</v>
      </c>
      <c r="G447" s="59"/>
    </row>
    <row r="448" spans="1:7" x14ac:dyDescent="0.25">
      <c r="A448" s="54" t="s">
        <v>257</v>
      </c>
      <c r="B448" s="55" t="s">
        <v>248</v>
      </c>
      <c r="C448" s="56" t="s">
        <v>922</v>
      </c>
      <c r="D448" s="57">
        <v>100000</v>
      </c>
      <c r="E448" s="57">
        <v>88000</v>
      </c>
      <c r="F448" s="58">
        <f t="shared" si="67"/>
        <v>12000</v>
      </c>
      <c r="G448" s="59"/>
    </row>
    <row r="449" spans="1:7" ht="38.25" customHeight="1" x14ac:dyDescent="0.25">
      <c r="A449" s="54" t="s">
        <v>330</v>
      </c>
      <c r="B449" s="55" t="s">
        <v>248</v>
      </c>
      <c r="C449" s="56" t="s">
        <v>923</v>
      </c>
      <c r="D449" s="57">
        <f>D450</f>
        <v>5000</v>
      </c>
      <c r="E449" s="57">
        <v>0</v>
      </c>
      <c r="F449" s="58">
        <f t="shared" si="67"/>
        <v>5000</v>
      </c>
      <c r="G449" s="59"/>
    </row>
    <row r="450" spans="1:7" x14ac:dyDescent="0.25">
      <c r="A450" s="54" t="s">
        <v>259</v>
      </c>
      <c r="B450" s="55" t="s">
        <v>248</v>
      </c>
      <c r="C450" s="56" t="s">
        <v>924</v>
      </c>
      <c r="D450" s="57">
        <f>D451</f>
        <v>5000</v>
      </c>
      <c r="E450" s="57">
        <v>0</v>
      </c>
      <c r="F450" s="58">
        <f t="shared" si="67"/>
        <v>5000</v>
      </c>
      <c r="G450" s="59"/>
    </row>
    <row r="451" spans="1:7" ht="34.5" x14ac:dyDescent="0.25">
      <c r="A451" s="54" t="s">
        <v>289</v>
      </c>
      <c r="B451" s="55" t="s">
        <v>248</v>
      </c>
      <c r="C451" s="56" t="s">
        <v>925</v>
      </c>
      <c r="D451" s="57">
        <v>5000</v>
      </c>
      <c r="E451" s="57">
        <v>0</v>
      </c>
      <c r="F451" s="58">
        <f t="shared" si="67"/>
        <v>5000</v>
      </c>
      <c r="G451" s="59"/>
    </row>
    <row r="452" spans="1:7" x14ac:dyDescent="0.25">
      <c r="A452" s="119" t="s">
        <v>926</v>
      </c>
      <c r="B452" s="139" t="s">
        <v>248</v>
      </c>
      <c r="C452" s="118" t="s">
        <v>927</v>
      </c>
      <c r="D452" s="144">
        <f t="shared" ref="D452:E458" si="73">D453</f>
        <v>530000</v>
      </c>
      <c r="E452" s="144">
        <f t="shared" si="73"/>
        <v>495222.55</v>
      </c>
      <c r="F452" s="145">
        <f t="shared" si="67"/>
        <v>34777.450000000012</v>
      </c>
      <c r="G452" s="59"/>
    </row>
    <row r="453" spans="1:7" x14ac:dyDescent="0.25">
      <c r="A453" s="119" t="s">
        <v>928</v>
      </c>
      <c r="B453" s="139" t="s">
        <v>248</v>
      </c>
      <c r="C453" s="118" t="s">
        <v>929</v>
      </c>
      <c r="D453" s="57">
        <f t="shared" si="73"/>
        <v>530000</v>
      </c>
      <c r="E453" s="57">
        <f t="shared" si="73"/>
        <v>495222.55</v>
      </c>
      <c r="F453" s="58">
        <f t="shared" si="67"/>
        <v>34777.450000000012</v>
      </c>
      <c r="G453" s="59"/>
    </row>
    <row r="454" spans="1:7" ht="36" customHeight="1" x14ac:dyDescent="0.25">
      <c r="A454" s="119" t="s">
        <v>874</v>
      </c>
      <c r="B454" s="139" t="s">
        <v>248</v>
      </c>
      <c r="C454" s="118" t="s">
        <v>930</v>
      </c>
      <c r="D454" s="57">
        <f t="shared" si="73"/>
        <v>530000</v>
      </c>
      <c r="E454" s="57">
        <f t="shared" si="73"/>
        <v>495222.55</v>
      </c>
      <c r="F454" s="58">
        <f t="shared" si="67"/>
        <v>34777.450000000012</v>
      </c>
      <c r="G454" s="59"/>
    </row>
    <row r="455" spans="1:7" ht="30.75" customHeight="1" x14ac:dyDescent="0.25">
      <c r="A455" s="119" t="s">
        <v>931</v>
      </c>
      <c r="B455" s="139" t="s">
        <v>248</v>
      </c>
      <c r="C455" s="118" t="s">
        <v>932</v>
      </c>
      <c r="D455" s="57">
        <f t="shared" si="73"/>
        <v>530000</v>
      </c>
      <c r="E455" s="57">
        <f t="shared" si="73"/>
        <v>495222.55</v>
      </c>
      <c r="F455" s="58">
        <f t="shared" si="67"/>
        <v>34777.450000000012</v>
      </c>
      <c r="G455" s="59"/>
    </row>
    <row r="456" spans="1:7" ht="48.75" customHeight="1" x14ac:dyDescent="0.25">
      <c r="A456" s="54" t="s">
        <v>580</v>
      </c>
      <c r="B456" s="55" t="s">
        <v>248</v>
      </c>
      <c r="C456" s="56" t="s">
        <v>933</v>
      </c>
      <c r="D456" s="57">
        <f t="shared" si="73"/>
        <v>530000</v>
      </c>
      <c r="E456" s="57">
        <f t="shared" si="73"/>
        <v>495222.55</v>
      </c>
      <c r="F456" s="58">
        <f t="shared" si="67"/>
        <v>34777.450000000012</v>
      </c>
      <c r="G456" s="59"/>
    </row>
    <row r="457" spans="1:7" ht="23.25" x14ac:dyDescent="0.25">
      <c r="A457" s="54" t="s">
        <v>255</v>
      </c>
      <c r="B457" s="55" t="s">
        <v>248</v>
      </c>
      <c r="C457" s="56" t="s">
        <v>934</v>
      </c>
      <c r="D457" s="57">
        <f t="shared" si="73"/>
        <v>530000</v>
      </c>
      <c r="E457" s="57">
        <f t="shared" si="73"/>
        <v>495222.55</v>
      </c>
      <c r="F457" s="58">
        <f t="shared" si="67"/>
        <v>34777.450000000012</v>
      </c>
      <c r="G457" s="59"/>
    </row>
    <row r="458" spans="1:7" ht="23.25" x14ac:dyDescent="0.25">
      <c r="A458" s="54" t="s">
        <v>256</v>
      </c>
      <c r="B458" s="55" t="s">
        <v>248</v>
      </c>
      <c r="C458" s="56" t="s">
        <v>935</v>
      </c>
      <c r="D458" s="57">
        <f t="shared" si="73"/>
        <v>530000</v>
      </c>
      <c r="E458" s="57">
        <f t="shared" si="73"/>
        <v>495222.55</v>
      </c>
      <c r="F458" s="58">
        <f>-D458-E458</f>
        <v>-1025222.55</v>
      </c>
      <c r="G458" s="59"/>
    </row>
    <row r="459" spans="1:7" x14ac:dyDescent="0.25">
      <c r="A459" s="54" t="s">
        <v>257</v>
      </c>
      <c r="B459" s="55" t="s">
        <v>248</v>
      </c>
      <c r="C459" s="56" t="s">
        <v>936</v>
      </c>
      <c r="D459" s="57">
        <v>530000</v>
      </c>
      <c r="E459" s="57">
        <v>495222.55</v>
      </c>
      <c r="F459" s="58">
        <f t="shared" ref="F459:F464" si="74">D459-E459</f>
        <v>34777.450000000012</v>
      </c>
      <c r="G459" s="59"/>
    </row>
    <row r="460" spans="1:7" x14ac:dyDescent="0.25">
      <c r="A460" s="119" t="s">
        <v>937</v>
      </c>
      <c r="B460" s="159" t="s">
        <v>248</v>
      </c>
      <c r="C460" s="118" t="s">
        <v>938</v>
      </c>
      <c r="D460" s="144">
        <f>D461+D489+D532+D505</f>
        <v>37261804</v>
      </c>
      <c r="E460" s="144">
        <f>E461+E489+E505+E532</f>
        <v>29975348.600000001</v>
      </c>
      <c r="F460" s="145">
        <f t="shared" si="74"/>
        <v>7286455.3999999985</v>
      </c>
      <c r="G460" s="59"/>
    </row>
    <row r="461" spans="1:7" x14ac:dyDescent="0.25">
      <c r="A461" s="119" t="s">
        <v>391</v>
      </c>
      <c r="B461" s="139" t="s">
        <v>248</v>
      </c>
      <c r="C461" s="118" t="s">
        <v>939</v>
      </c>
      <c r="D461" s="57">
        <f>D462+D483</f>
        <v>8332681</v>
      </c>
      <c r="E461" s="57">
        <f>E462+E483</f>
        <v>6838411.1200000001</v>
      </c>
      <c r="F461" s="58">
        <f t="shared" si="74"/>
        <v>1494269.88</v>
      </c>
      <c r="G461" s="59"/>
    </row>
    <row r="462" spans="1:7" ht="22.5" x14ac:dyDescent="0.25">
      <c r="A462" s="119" t="s">
        <v>453</v>
      </c>
      <c r="B462" s="139" t="s">
        <v>248</v>
      </c>
      <c r="C462" s="118" t="s">
        <v>940</v>
      </c>
      <c r="D462" s="57">
        <f>D463</f>
        <v>8082681</v>
      </c>
      <c r="E462" s="57">
        <f>E463</f>
        <v>6838411.1200000001</v>
      </c>
      <c r="F462" s="58">
        <f t="shared" si="74"/>
        <v>1244269.8799999999</v>
      </c>
      <c r="G462" s="59"/>
    </row>
    <row r="463" spans="1:7" ht="25.5" customHeight="1" x14ac:dyDescent="0.25">
      <c r="A463" s="119" t="s">
        <v>941</v>
      </c>
      <c r="B463" s="139" t="s">
        <v>248</v>
      </c>
      <c r="C463" s="118" t="s">
        <v>942</v>
      </c>
      <c r="D463" s="57">
        <f>D464+D469</f>
        <v>8082681</v>
      </c>
      <c r="E463" s="57">
        <f>E464+E469</f>
        <v>6838411.1200000001</v>
      </c>
      <c r="F463" s="58">
        <f t="shared" si="74"/>
        <v>1244269.8799999999</v>
      </c>
      <c r="G463" s="59"/>
    </row>
    <row r="464" spans="1:7" ht="25.5" customHeight="1" x14ac:dyDescent="0.25">
      <c r="A464" s="119" t="s">
        <v>943</v>
      </c>
      <c r="B464" s="139" t="s">
        <v>248</v>
      </c>
      <c r="C464" s="118" t="s">
        <v>944</v>
      </c>
      <c r="D464" s="57">
        <f t="shared" ref="D464:E467" si="75">D465</f>
        <v>654673</v>
      </c>
      <c r="E464" s="57">
        <f t="shared" si="75"/>
        <v>597144.19999999995</v>
      </c>
      <c r="F464" s="58">
        <f t="shared" si="74"/>
        <v>57528.800000000047</v>
      </c>
      <c r="G464" s="59"/>
    </row>
    <row r="465" spans="1:7" ht="49.5" customHeight="1" x14ac:dyDescent="0.25">
      <c r="A465" s="54" t="s">
        <v>331</v>
      </c>
      <c r="B465" s="55" t="s">
        <v>248</v>
      </c>
      <c r="C465" s="56" t="s">
        <v>945</v>
      </c>
      <c r="D465" s="57">
        <f t="shared" si="75"/>
        <v>654673</v>
      </c>
      <c r="E465" s="57">
        <f t="shared" si="75"/>
        <v>597144.19999999995</v>
      </c>
      <c r="F465" s="58">
        <v>57528.800000000003</v>
      </c>
      <c r="G465" s="59"/>
    </row>
    <row r="466" spans="1:7" ht="23.25" x14ac:dyDescent="0.25">
      <c r="A466" s="54" t="s">
        <v>255</v>
      </c>
      <c r="B466" s="55" t="s">
        <v>248</v>
      </c>
      <c r="C466" s="56" t="s">
        <v>946</v>
      </c>
      <c r="D466" s="57">
        <f t="shared" si="75"/>
        <v>654673</v>
      </c>
      <c r="E466" s="57">
        <f t="shared" si="75"/>
        <v>597144.19999999995</v>
      </c>
      <c r="F466" s="58">
        <v>57528.800000000003</v>
      </c>
      <c r="G466" s="59"/>
    </row>
    <row r="467" spans="1:7" ht="23.25" x14ac:dyDescent="0.25">
      <c r="A467" s="54" t="s">
        <v>256</v>
      </c>
      <c r="B467" s="55" t="s">
        <v>248</v>
      </c>
      <c r="C467" s="56" t="s">
        <v>947</v>
      </c>
      <c r="D467" s="57">
        <f t="shared" si="75"/>
        <v>654673</v>
      </c>
      <c r="E467" s="57">
        <f t="shared" si="75"/>
        <v>597144.19999999995</v>
      </c>
      <c r="F467" s="58">
        <v>57528.800000000003</v>
      </c>
      <c r="G467" s="59"/>
    </row>
    <row r="468" spans="1:7" ht="23.25" x14ac:dyDescent="0.25">
      <c r="A468" s="54" t="s">
        <v>263</v>
      </c>
      <c r="B468" s="55" t="s">
        <v>248</v>
      </c>
      <c r="C468" s="56" t="s">
        <v>948</v>
      </c>
      <c r="D468" s="57">
        <v>654673</v>
      </c>
      <c r="E468" s="57">
        <v>597144.19999999995</v>
      </c>
      <c r="F468" s="58">
        <f>D468-E468</f>
        <v>57528.800000000047</v>
      </c>
      <c r="G468" s="59"/>
    </row>
    <row r="469" spans="1:7" ht="22.5" x14ac:dyDescent="0.25">
      <c r="A469" s="119" t="s">
        <v>949</v>
      </c>
      <c r="B469" s="139" t="s">
        <v>248</v>
      </c>
      <c r="C469" s="118" t="s">
        <v>950</v>
      </c>
      <c r="D469" s="57">
        <f>D470+D475</f>
        <v>7428008</v>
      </c>
      <c r="E469" s="57">
        <f>E470+E475</f>
        <v>6241266.9199999999</v>
      </c>
      <c r="F469" s="58">
        <f>D469-E469</f>
        <v>1186741.08</v>
      </c>
      <c r="G469" s="59"/>
    </row>
    <row r="470" spans="1:7" ht="26.25" customHeight="1" x14ac:dyDescent="0.25">
      <c r="A470" s="54" t="s">
        <v>247</v>
      </c>
      <c r="B470" s="55" t="s">
        <v>248</v>
      </c>
      <c r="C470" s="56" t="s">
        <v>951</v>
      </c>
      <c r="D470" s="57">
        <f>D471</f>
        <v>7167508</v>
      </c>
      <c r="E470" s="57">
        <f>E471</f>
        <v>6179215.4199999999</v>
      </c>
      <c r="F470" s="58">
        <v>988292.58</v>
      </c>
      <c r="G470" s="59"/>
    </row>
    <row r="471" spans="1:7" ht="51" customHeight="1" x14ac:dyDescent="0.25">
      <c r="A471" s="54" t="s">
        <v>249</v>
      </c>
      <c r="B471" s="55" t="s">
        <v>248</v>
      </c>
      <c r="C471" s="56" t="s">
        <v>952</v>
      </c>
      <c r="D471" s="57">
        <f>D472</f>
        <v>7167508</v>
      </c>
      <c r="E471" s="57">
        <f>E472</f>
        <v>6179215.4199999999</v>
      </c>
      <c r="F471" s="58">
        <v>988292.58</v>
      </c>
      <c r="G471" s="59"/>
    </row>
    <row r="472" spans="1:7" ht="23.25" x14ac:dyDescent="0.25">
      <c r="A472" s="54" t="s">
        <v>250</v>
      </c>
      <c r="B472" s="55" t="s">
        <v>248</v>
      </c>
      <c r="C472" s="56" t="s">
        <v>953</v>
      </c>
      <c r="D472" s="57">
        <f>D473+D474</f>
        <v>7167508</v>
      </c>
      <c r="E472" s="57">
        <f>E473+E474</f>
        <v>6179215.4199999999</v>
      </c>
      <c r="F472" s="58">
        <v>988292.58</v>
      </c>
      <c r="G472" s="59"/>
    </row>
    <row r="473" spans="1:7" x14ac:dyDescent="0.25">
      <c r="A473" s="54" t="s">
        <v>251</v>
      </c>
      <c r="B473" s="55" t="s">
        <v>248</v>
      </c>
      <c r="C473" s="56" t="s">
        <v>954</v>
      </c>
      <c r="D473" s="57">
        <v>5504998</v>
      </c>
      <c r="E473" s="57">
        <v>4765811.62</v>
      </c>
      <c r="F473" s="58">
        <f>D473-E473</f>
        <v>739186.37999999989</v>
      </c>
      <c r="G473" s="59"/>
    </row>
    <row r="474" spans="1:7" ht="36.75" customHeight="1" x14ac:dyDescent="0.25">
      <c r="A474" s="54" t="s">
        <v>252</v>
      </c>
      <c r="B474" s="55" t="s">
        <v>248</v>
      </c>
      <c r="C474" s="56" t="s">
        <v>955</v>
      </c>
      <c r="D474" s="57">
        <v>1662510</v>
      </c>
      <c r="E474" s="57">
        <v>1413403.8</v>
      </c>
      <c r="F474" s="58">
        <f>D474-E474</f>
        <v>249106.19999999995</v>
      </c>
      <c r="G474" s="59"/>
    </row>
    <row r="475" spans="1:7" ht="27" customHeight="1" x14ac:dyDescent="0.25">
      <c r="A475" s="54" t="s">
        <v>253</v>
      </c>
      <c r="B475" s="55" t="s">
        <v>248</v>
      </c>
      <c r="C475" s="56" t="s">
        <v>956</v>
      </c>
      <c r="D475" s="57">
        <v>260500</v>
      </c>
      <c r="E475" s="57">
        <v>62051.5</v>
      </c>
      <c r="F475" s="58">
        <v>198448.5</v>
      </c>
      <c r="G475" s="59"/>
    </row>
    <row r="476" spans="1:7" ht="48.75" customHeight="1" x14ac:dyDescent="0.25">
      <c r="A476" s="54" t="s">
        <v>249</v>
      </c>
      <c r="B476" s="55" t="s">
        <v>248</v>
      </c>
      <c r="C476" s="56" t="s">
        <v>957</v>
      </c>
      <c r="D476" s="57">
        <v>155500</v>
      </c>
      <c r="E476" s="57">
        <v>0</v>
      </c>
      <c r="F476" s="58">
        <f>D476-E476</f>
        <v>155500</v>
      </c>
      <c r="G476" s="59"/>
    </row>
    <row r="477" spans="1:7" ht="23.25" x14ac:dyDescent="0.25">
      <c r="A477" s="54" t="s">
        <v>250</v>
      </c>
      <c r="B477" s="55" t="s">
        <v>248</v>
      </c>
      <c r="C477" s="56" t="s">
        <v>958</v>
      </c>
      <c r="D477" s="57">
        <v>155500</v>
      </c>
      <c r="E477" s="57">
        <v>0</v>
      </c>
      <c r="F477" s="58">
        <f>D477-E477</f>
        <v>155500</v>
      </c>
      <c r="G477" s="59"/>
    </row>
    <row r="478" spans="1:7" ht="23.25" x14ac:dyDescent="0.25">
      <c r="A478" s="54" t="s">
        <v>255</v>
      </c>
      <c r="B478" s="55" t="s">
        <v>248</v>
      </c>
      <c r="C478" s="56" t="s">
        <v>959</v>
      </c>
      <c r="D478" s="57">
        <f>D479</f>
        <v>103000</v>
      </c>
      <c r="E478" s="57">
        <f>E479</f>
        <v>62051.5</v>
      </c>
      <c r="F478" s="58">
        <f>D478-E478</f>
        <v>40948.5</v>
      </c>
      <c r="G478" s="59"/>
    </row>
    <row r="479" spans="1:7" ht="23.25" x14ac:dyDescent="0.25">
      <c r="A479" s="54" t="s">
        <v>256</v>
      </c>
      <c r="B479" s="55" t="s">
        <v>248</v>
      </c>
      <c r="C479" s="56" t="s">
        <v>960</v>
      </c>
      <c r="D479" s="57">
        <f>D480</f>
        <v>103000</v>
      </c>
      <c r="E479" s="57">
        <f>E480</f>
        <v>62051.5</v>
      </c>
      <c r="F479" s="58">
        <f>D479-E479</f>
        <v>40948.5</v>
      </c>
      <c r="G479" s="59"/>
    </row>
    <row r="480" spans="1:7" x14ac:dyDescent="0.25">
      <c r="A480" s="54" t="s">
        <v>257</v>
      </c>
      <c r="B480" s="55" t="s">
        <v>248</v>
      </c>
      <c r="C480" s="56" t="s">
        <v>961</v>
      </c>
      <c r="D480" s="57">
        <v>103000</v>
      </c>
      <c r="E480" s="57">
        <v>62051.5</v>
      </c>
      <c r="F480" s="58">
        <f>D480-E480</f>
        <v>40948.5</v>
      </c>
      <c r="G480" s="59"/>
    </row>
    <row r="481" spans="1:7" x14ac:dyDescent="0.25">
      <c r="A481" s="54" t="s">
        <v>259</v>
      </c>
      <c r="B481" s="55" t="s">
        <v>248</v>
      </c>
      <c r="C481" s="56" t="s">
        <v>962</v>
      </c>
      <c r="D481" s="57">
        <v>2000</v>
      </c>
      <c r="E481" s="57">
        <v>0</v>
      </c>
      <c r="F481" s="58">
        <v>2000</v>
      </c>
      <c r="G481" s="59"/>
    </row>
    <row r="482" spans="1:7" x14ac:dyDescent="0.25">
      <c r="A482" s="54" t="s">
        <v>260</v>
      </c>
      <c r="B482" s="55" t="s">
        <v>248</v>
      </c>
      <c r="C482" s="56" t="s">
        <v>963</v>
      </c>
      <c r="D482" s="57">
        <v>2000</v>
      </c>
      <c r="E482" s="57">
        <v>0</v>
      </c>
      <c r="F482" s="58">
        <v>2000</v>
      </c>
      <c r="G482" s="59"/>
    </row>
    <row r="483" spans="1:7" x14ac:dyDescent="0.25">
      <c r="A483" s="119" t="s">
        <v>964</v>
      </c>
      <c r="B483" s="139" t="s">
        <v>248</v>
      </c>
      <c r="C483" s="118" t="s">
        <v>965</v>
      </c>
      <c r="D483" s="57">
        <f t="shared" ref="D483:E485" si="76">D484</f>
        <v>250000</v>
      </c>
      <c r="E483" s="57">
        <f t="shared" si="76"/>
        <v>0</v>
      </c>
      <c r="F483" s="58">
        <f t="shared" ref="F483:F492" si="77">D483-E483</f>
        <v>250000</v>
      </c>
      <c r="G483" s="59"/>
    </row>
    <row r="484" spans="1:7" ht="22.5" x14ac:dyDescent="0.25">
      <c r="A484" s="119" t="s">
        <v>966</v>
      </c>
      <c r="B484" s="139" t="s">
        <v>248</v>
      </c>
      <c r="C484" s="118" t="s">
        <v>967</v>
      </c>
      <c r="D484" s="57">
        <f t="shared" si="76"/>
        <v>250000</v>
      </c>
      <c r="E484" s="57">
        <f t="shared" si="76"/>
        <v>0</v>
      </c>
      <c r="F484" s="58">
        <f t="shared" si="77"/>
        <v>250000</v>
      </c>
      <c r="G484" s="59"/>
    </row>
    <row r="485" spans="1:7" ht="33.75" x14ac:dyDescent="0.25">
      <c r="A485" s="119" t="s">
        <v>968</v>
      </c>
      <c r="B485" s="139" t="s">
        <v>248</v>
      </c>
      <c r="C485" s="118" t="s">
        <v>969</v>
      </c>
      <c r="D485" s="57">
        <f t="shared" si="76"/>
        <v>250000</v>
      </c>
      <c r="E485" s="57">
        <f t="shared" si="76"/>
        <v>0</v>
      </c>
      <c r="F485" s="58">
        <f t="shared" si="77"/>
        <v>250000</v>
      </c>
      <c r="G485" s="59"/>
    </row>
    <row r="486" spans="1:7" ht="23.25" x14ac:dyDescent="0.25">
      <c r="A486" s="54" t="s">
        <v>332</v>
      </c>
      <c r="B486" s="55" t="s">
        <v>248</v>
      </c>
      <c r="C486" s="56" t="s">
        <v>970</v>
      </c>
      <c r="D486" s="57">
        <f>D487</f>
        <v>250000</v>
      </c>
      <c r="E486" s="57">
        <v>0</v>
      </c>
      <c r="F486" s="58">
        <f t="shared" si="77"/>
        <v>250000</v>
      </c>
      <c r="G486" s="59"/>
    </row>
    <row r="487" spans="1:7" x14ac:dyDescent="0.25">
      <c r="A487" s="54" t="s">
        <v>259</v>
      </c>
      <c r="B487" s="55" t="s">
        <v>248</v>
      </c>
      <c r="C487" s="56" t="s">
        <v>971</v>
      </c>
      <c r="D487" s="57">
        <f>D488</f>
        <v>250000</v>
      </c>
      <c r="E487" s="57">
        <v>0</v>
      </c>
      <c r="F487" s="58">
        <f t="shared" si="77"/>
        <v>250000</v>
      </c>
      <c r="G487" s="59"/>
    </row>
    <row r="488" spans="1:7" x14ac:dyDescent="0.25">
      <c r="A488" s="54" t="s">
        <v>333</v>
      </c>
      <c r="B488" s="55" t="s">
        <v>248</v>
      </c>
      <c r="C488" s="56" t="s">
        <v>972</v>
      </c>
      <c r="D488" s="57">
        <v>250000</v>
      </c>
      <c r="E488" s="57">
        <v>0</v>
      </c>
      <c r="F488" s="58">
        <f t="shared" si="77"/>
        <v>250000</v>
      </c>
      <c r="G488" s="59"/>
    </row>
    <row r="489" spans="1:7" x14ac:dyDescent="0.25">
      <c r="A489" s="119" t="s">
        <v>973</v>
      </c>
      <c r="B489" s="139" t="s">
        <v>248</v>
      </c>
      <c r="C489" s="118" t="s">
        <v>974</v>
      </c>
      <c r="D489" s="57">
        <f t="shared" ref="D489:E491" si="78">D490</f>
        <v>16789031.109999999</v>
      </c>
      <c r="E489" s="57">
        <f t="shared" si="78"/>
        <v>13991988.42</v>
      </c>
      <c r="F489" s="58">
        <f t="shared" si="77"/>
        <v>2797042.6899999995</v>
      </c>
      <c r="G489" s="59"/>
    </row>
    <row r="490" spans="1:7" x14ac:dyDescent="0.25">
      <c r="A490" s="119" t="s">
        <v>975</v>
      </c>
      <c r="B490" s="139" t="s">
        <v>248</v>
      </c>
      <c r="C490" s="118" t="s">
        <v>976</v>
      </c>
      <c r="D490" s="57">
        <f t="shared" si="78"/>
        <v>16789031.109999999</v>
      </c>
      <c r="E490" s="57">
        <f t="shared" si="78"/>
        <v>13991988.42</v>
      </c>
      <c r="F490" s="58">
        <f t="shared" si="77"/>
        <v>2797042.6899999995</v>
      </c>
      <c r="G490" s="59"/>
    </row>
    <row r="491" spans="1:7" ht="33.75" x14ac:dyDescent="0.25">
      <c r="A491" s="119" t="s">
        <v>574</v>
      </c>
      <c r="B491" s="139" t="s">
        <v>248</v>
      </c>
      <c r="C491" s="118" t="s">
        <v>977</v>
      </c>
      <c r="D491" s="57">
        <f t="shared" si="78"/>
        <v>16789031.109999999</v>
      </c>
      <c r="E491" s="57">
        <f t="shared" si="78"/>
        <v>13991988.42</v>
      </c>
      <c r="F491" s="58">
        <f t="shared" si="77"/>
        <v>2797042.6899999995</v>
      </c>
      <c r="G491" s="59"/>
    </row>
    <row r="492" spans="1:7" x14ac:dyDescent="0.25">
      <c r="A492" s="141" t="s">
        <v>978</v>
      </c>
      <c r="B492" s="139" t="s">
        <v>248</v>
      </c>
      <c r="C492" s="118" t="s">
        <v>979</v>
      </c>
      <c r="D492" s="57">
        <f>D493+D497+D501</f>
        <v>16789031.109999999</v>
      </c>
      <c r="E492" s="57">
        <f>E493+E497+E501</f>
        <v>13991988.42</v>
      </c>
      <c r="F492" s="58">
        <f t="shared" si="77"/>
        <v>2797042.6899999995</v>
      </c>
      <c r="G492" s="59"/>
    </row>
    <row r="493" spans="1:7" ht="37.5" customHeight="1" x14ac:dyDescent="0.25">
      <c r="A493" s="54" t="s">
        <v>334</v>
      </c>
      <c r="B493" s="55" t="s">
        <v>248</v>
      </c>
      <c r="C493" s="56" t="s">
        <v>980</v>
      </c>
      <c r="D493" s="57">
        <f t="shared" ref="D493:E495" si="79">D494</f>
        <v>13505978</v>
      </c>
      <c r="E493" s="57">
        <f t="shared" si="79"/>
        <v>11221964.16</v>
      </c>
      <c r="F493" s="58">
        <v>2284013.84</v>
      </c>
      <c r="G493" s="59"/>
    </row>
    <row r="494" spans="1:7" x14ac:dyDescent="0.25">
      <c r="A494" s="54" t="s">
        <v>259</v>
      </c>
      <c r="B494" s="55" t="s">
        <v>248</v>
      </c>
      <c r="C494" s="56" t="s">
        <v>981</v>
      </c>
      <c r="D494" s="57">
        <f t="shared" si="79"/>
        <v>13505978</v>
      </c>
      <c r="E494" s="57">
        <f t="shared" si="79"/>
        <v>11221964.16</v>
      </c>
      <c r="F494" s="58">
        <v>2284013.84</v>
      </c>
      <c r="G494" s="59"/>
    </row>
    <row r="495" spans="1:7" ht="38.25" customHeight="1" x14ac:dyDescent="0.25">
      <c r="A495" s="54" t="s">
        <v>289</v>
      </c>
      <c r="B495" s="55" t="s">
        <v>248</v>
      </c>
      <c r="C495" s="56" t="s">
        <v>982</v>
      </c>
      <c r="D495" s="57">
        <f t="shared" si="79"/>
        <v>13505978</v>
      </c>
      <c r="E495" s="57">
        <f t="shared" si="79"/>
        <v>11221964.16</v>
      </c>
      <c r="F495" s="58">
        <v>2284013.84</v>
      </c>
      <c r="G495" s="59"/>
    </row>
    <row r="496" spans="1:7" ht="47.25" customHeight="1" x14ac:dyDescent="0.25">
      <c r="A496" s="54" t="s">
        <v>308</v>
      </c>
      <c r="B496" s="55" t="s">
        <v>248</v>
      </c>
      <c r="C496" s="56" t="s">
        <v>983</v>
      </c>
      <c r="D496" s="57">
        <v>13505978</v>
      </c>
      <c r="E496" s="57">
        <v>11221964.16</v>
      </c>
      <c r="F496" s="58">
        <f>D496-E496</f>
        <v>2284013.84</v>
      </c>
      <c r="G496" s="59"/>
    </row>
    <row r="497" spans="1:7" ht="45.75" x14ac:dyDescent="0.25">
      <c r="A497" s="54" t="s">
        <v>335</v>
      </c>
      <c r="B497" s="55" t="s">
        <v>248</v>
      </c>
      <c r="C497" s="56" t="s">
        <v>984</v>
      </c>
      <c r="D497" s="57">
        <f t="shared" ref="D497:E499" si="80">D498</f>
        <v>352211.11</v>
      </c>
      <c r="E497" s="57">
        <f t="shared" si="80"/>
        <v>352203.78</v>
      </c>
      <c r="F497" s="58">
        <v>7.33</v>
      </c>
      <c r="G497" s="59"/>
    </row>
    <row r="498" spans="1:7" x14ac:dyDescent="0.25">
      <c r="A498" s="54" t="s">
        <v>259</v>
      </c>
      <c r="B498" s="55" t="s">
        <v>248</v>
      </c>
      <c r="C498" s="56" t="s">
        <v>985</v>
      </c>
      <c r="D498" s="57">
        <f t="shared" si="80"/>
        <v>352211.11</v>
      </c>
      <c r="E498" s="57">
        <f t="shared" si="80"/>
        <v>352203.78</v>
      </c>
      <c r="F498" s="58">
        <v>7.33</v>
      </c>
      <c r="G498" s="59"/>
    </row>
    <row r="499" spans="1:7" ht="34.5" x14ac:dyDescent="0.25">
      <c r="A499" s="54" t="s">
        <v>289</v>
      </c>
      <c r="B499" s="55" t="s">
        <v>248</v>
      </c>
      <c r="C499" s="56" t="s">
        <v>986</v>
      </c>
      <c r="D499" s="57">
        <f t="shared" si="80"/>
        <v>352211.11</v>
      </c>
      <c r="E499" s="57">
        <f t="shared" si="80"/>
        <v>352203.78</v>
      </c>
      <c r="F499" s="58">
        <v>7.33</v>
      </c>
      <c r="G499" s="59"/>
    </row>
    <row r="500" spans="1:7" ht="45.75" x14ac:dyDescent="0.25">
      <c r="A500" s="54" t="s">
        <v>308</v>
      </c>
      <c r="B500" s="55" t="s">
        <v>248</v>
      </c>
      <c r="C500" s="56" t="s">
        <v>987</v>
      </c>
      <c r="D500" s="57">
        <v>352211.11</v>
      </c>
      <c r="E500" s="57">
        <v>352203.78</v>
      </c>
      <c r="F500" s="58">
        <f>D500-E500</f>
        <v>7.3299999999580905</v>
      </c>
      <c r="G500" s="59"/>
    </row>
    <row r="501" spans="1:7" ht="34.5" x14ac:dyDescent="0.25">
      <c r="A501" s="54" t="s">
        <v>336</v>
      </c>
      <c r="B501" s="55" t="s">
        <v>248</v>
      </c>
      <c r="C501" s="56" t="s">
        <v>988</v>
      </c>
      <c r="D501" s="57">
        <f t="shared" ref="D501:E503" si="81">D502</f>
        <v>2930842</v>
      </c>
      <c r="E501" s="57">
        <f t="shared" si="81"/>
        <v>2417820.48</v>
      </c>
      <c r="F501" s="58">
        <v>513021.52</v>
      </c>
      <c r="G501" s="59"/>
    </row>
    <row r="502" spans="1:7" x14ac:dyDescent="0.25">
      <c r="A502" s="54" t="s">
        <v>259</v>
      </c>
      <c r="B502" s="55" t="s">
        <v>248</v>
      </c>
      <c r="C502" s="56" t="s">
        <v>989</v>
      </c>
      <c r="D502" s="57">
        <f t="shared" si="81"/>
        <v>2930842</v>
      </c>
      <c r="E502" s="57">
        <f t="shared" si="81"/>
        <v>2417820.48</v>
      </c>
      <c r="F502" s="58">
        <v>513021.52</v>
      </c>
      <c r="G502" s="59"/>
    </row>
    <row r="503" spans="1:7" ht="34.5" x14ac:dyDescent="0.25">
      <c r="A503" s="54" t="s">
        <v>289</v>
      </c>
      <c r="B503" s="55" t="s">
        <v>248</v>
      </c>
      <c r="C503" s="56" t="s">
        <v>990</v>
      </c>
      <c r="D503" s="57">
        <f t="shared" si="81"/>
        <v>2930842</v>
      </c>
      <c r="E503" s="57">
        <f t="shared" si="81"/>
        <v>2417820.48</v>
      </c>
      <c r="F503" s="58">
        <v>513021.52</v>
      </c>
      <c r="G503" s="59"/>
    </row>
    <row r="504" spans="1:7" ht="45.75" x14ac:dyDescent="0.25">
      <c r="A504" s="54" t="s">
        <v>308</v>
      </c>
      <c r="B504" s="55" t="s">
        <v>248</v>
      </c>
      <c r="C504" s="56" t="s">
        <v>991</v>
      </c>
      <c r="D504" s="57">
        <v>2930842</v>
      </c>
      <c r="E504" s="57">
        <v>2417820.48</v>
      </c>
      <c r="F504" s="58">
        <f t="shared" ref="F504:F509" si="82">D504-E504</f>
        <v>513021.52</v>
      </c>
      <c r="G504" s="59"/>
    </row>
    <row r="505" spans="1:7" x14ac:dyDescent="0.25">
      <c r="A505" s="142" t="s">
        <v>636</v>
      </c>
      <c r="B505" s="139" t="s">
        <v>248</v>
      </c>
      <c r="C505" s="118" t="s">
        <v>992</v>
      </c>
      <c r="D505" s="57">
        <f>D506+D514+D525</f>
        <v>12090091.890000001</v>
      </c>
      <c r="E505" s="57">
        <f>E506+E514+E525</f>
        <v>9144949.0600000005</v>
      </c>
      <c r="F505" s="58">
        <f t="shared" si="82"/>
        <v>2945142.83</v>
      </c>
      <c r="G505" s="59"/>
    </row>
    <row r="506" spans="1:7" x14ac:dyDescent="0.25">
      <c r="A506" s="142" t="s">
        <v>638</v>
      </c>
      <c r="B506" s="139" t="s">
        <v>248</v>
      </c>
      <c r="C506" s="118" t="s">
        <v>993</v>
      </c>
      <c r="D506" s="57">
        <f t="shared" ref="D506:E512" si="83">D507</f>
        <v>7289861.7800000003</v>
      </c>
      <c r="E506" s="57">
        <f t="shared" si="83"/>
        <v>5995766.9299999997</v>
      </c>
      <c r="F506" s="58">
        <f t="shared" si="82"/>
        <v>1294094.8500000006</v>
      </c>
      <c r="G506" s="59"/>
    </row>
    <row r="507" spans="1:7" ht="33.75" x14ac:dyDescent="0.25">
      <c r="A507" s="142" t="s">
        <v>659</v>
      </c>
      <c r="B507" s="139" t="s">
        <v>248</v>
      </c>
      <c r="C507" s="143" t="s">
        <v>994</v>
      </c>
      <c r="D507" s="57">
        <f t="shared" si="83"/>
        <v>7289861.7800000003</v>
      </c>
      <c r="E507" s="57">
        <f t="shared" si="83"/>
        <v>5995766.9299999997</v>
      </c>
      <c r="F507" s="58">
        <f t="shared" si="82"/>
        <v>1294094.8500000006</v>
      </c>
      <c r="G507" s="59"/>
    </row>
    <row r="508" spans="1:7" x14ac:dyDescent="0.25">
      <c r="A508" s="142" t="s">
        <v>995</v>
      </c>
      <c r="B508" s="139" t="s">
        <v>248</v>
      </c>
      <c r="C508" s="143" t="s">
        <v>996</v>
      </c>
      <c r="D508" s="57">
        <f t="shared" si="83"/>
        <v>7289861.7800000003</v>
      </c>
      <c r="E508" s="57">
        <f t="shared" si="83"/>
        <v>5995766.9299999997</v>
      </c>
      <c r="F508" s="58">
        <f t="shared" si="82"/>
        <v>1294094.8500000006</v>
      </c>
      <c r="G508" s="59"/>
    </row>
    <row r="509" spans="1:7" ht="33.75" x14ac:dyDescent="0.25">
      <c r="A509" s="142" t="s">
        <v>997</v>
      </c>
      <c r="B509" s="139" t="s">
        <v>248</v>
      </c>
      <c r="C509" s="143" t="s">
        <v>998</v>
      </c>
      <c r="D509" s="57">
        <f t="shared" si="83"/>
        <v>7289861.7800000003</v>
      </c>
      <c r="E509" s="57">
        <f t="shared" si="83"/>
        <v>5995766.9299999997</v>
      </c>
      <c r="F509" s="58">
        <f t="shared" si="82"/>
        <v>1294094.8500000006</v>
      </c>
      <c r="G509" s="59"/>
    </row>
    <row r="510" spans="1:7" ht="23.25" x14ac:dyDescent="0.25">
      <c r="A510" s="54" t="s">
        <v>337</v>
      </c>
      <c r="B510" s="55" t="s">
        <v>248</v>
      </c>
      <c r="C510" s="56" t="s">
        <v>999</v>
      </c>
      <c r="D510" s="57">
        <f t="shared" si="83"/>
        <v>7289861.7800000003</v>
      </c>
      <c r="E510" s="57">
        <f t="shared" si="83"/>
        <v>5995766.9299999997</v>
      </c>
      <c r="F510" s="58">
        <v>1294094.8500000001</v>
      </c>
      <c r="G510" s="59"/>
    </row>
    <row r="511" spans="1:7" x14ac:dyDescent="0.25">
      <c r="A511" s="54" t="s">
        <v>259</v>
      </c>
      <c r="B511" s="55" t="s">
        <v>248</v>
      </c>
      <c r="C511" s="56" t="s">
        <v>1000</v>
      </c>
      <c r="D511" s="57">
        <f t="shared" si="83"/>
        <v>7289861.7800000003</v>
      </c>
      <c r="E511" s="57">
        <f t="shared" si="83"/>
        <v>5995766.9299999997</v>
      </c>
      <c r="F511" s="58">
        <v>1294094.8500000001</v>
      </c>
      <c r="G511" s="59"/>
    </row>
    <row r="512" spans="1:7" ht="34.5" x14ac:dyDescent="0.25">
      <c r="A512" s="54" t="s">
        <v>289</v>
      </c>
      <c r="B512" s="55" t="s">
        <v>248</v>
      </c>
      <c r="C512" s="56" t="s">
        <v>1001</v>
      </c>
      <c r="D512" s="57">
        <f t="shared" si="83"/>
        <v>7289861.7800000003</v>
      </c>
      <c r="E512" s="57">
        <f t="shared" si="83"/>
        <v>5995766.9299999997</v>
      </c>
      <c r="F512" s="58">
        <v>1294094.8500000001</v>
      </c>
      <c r="G512" s="59"/>
    </row>
    <row r="513" spans="1:7" ht="45.75" x14ac:dyDescent="0.25">
      <c r="A513" s="54" t="s">
        <v>308</v>
      </c>
      <c r="B513" s="55" t="s">
        <v>248</v>
      </c>
      <c r="C513" s="56" t="s">
        <v>1002</v>
      </c>
      <c r="D513" s="57">
        <v>7289861.7800000003</v>
      </c>
      <c r="E513" s="57">
        <v>5995766.9299999997</v>
      </c>
      <c r="F513" s="58">
        <f>D513-E513</f>
        <v>1294094.8500000006</v>
      </c>
      <c r="G513" s="59"/>
    </row>
    <row r="514" spans="1:7" x14ac:dyDescent="0.25">
      <c r="A514" s="142" t="s">
        <v>692</v>
      </c>
      <c r="B514" s="139" t="s">
        <v>248</v>
      </c>
      <c r="C514" s="118" t="s">
        <v>1003</v>
      </c>
      <c r="D514" s="57">
        <f>D515+D521</f>
        <v>4530434.6100000003</v>
      </c>
      <c r="E514" s="57">
        <f>E515+E521</f>
        <v>2961644.65</v>
      </c>
      <c r="F514" s="58">
        <f>D514-E514</f>
        <v>1568789.9600000004</v>
      </c>
      <c r="G514" s="59"/>
    </row>
    <row r="515" spans="1:7" x14ac:dyDescent="0.25">
      <c r="A515" s="142" t="s">
        <v>399</v>
      </c>
      <c r="B515" s="139" t="s">
        <v>248</v>
      </c>
      <c r="C515" s="118" t="s">
        <v>1004</v>
      </c>
      <c r="D515" s="57">
        <f t="shared" ref="D515:E519" si="84">D516</f>
        <v>3597199</v>
      </c>
      <c r="E515" s="57">
        <f t="shared" si="84"/>
        <v>2409230.86</v>
      </c>
      <c r="F515" s="58">
        <f>D515-E515</f>
        <v>1187968.1400000001</v>
      </c>
      <c r="G515" s="59"/>
    </row>
    <row r="516" spans="1:7" ht="22.5" x14ac:dyDescent="0.25">
      <c r="A516" s="142" t="s">
        <v>1005</v>
      </c>
      <c r="B516" s="139" t="s">
        <v>248</v>
      </c>
      <c r="C516" s="143" t="s">
        <v>1006</v>
      </c>
      <c r="D516" s="57">
        <f t="shared" si="84"/>
        <v>3597199</v>
      </c>
      <c r="E516" s="57">
        <f t="shared" si="84"/>
        <v>2409230.86</v>
      </c>
      <c r="F516" s="58">
        <f>D516-E516</f>
        <v>1187968.1400000001</v>
      </c>
      <c r="G516" s="59"/>
    </row>
    <row r="517" spans="1:7" ht="39.75" customHeight="1" x14ac:dyDescent="0.25">
      <c r="A517" s="54" t="s">
        <v>338</v>
      </c>
      <c r="B517" s="55" t="s">
        <v>248</v>
      </c>
      <c r="C517" s="56" t="s">
        <v>1007</v>
      </c>
      <c r="D517" s="57">
        <f t="shared" si="84"/>
        <v>3597199</v>
      </c>
      <c r="E517" s="57">
        <f t="shared" si="84"/>
        <v>2409230.86</v>
      </c>
      <c r="F517" s="58">
        <v>1187968.1399999999</v>
      </c>
      <c r="G517" s="59"/>
    </row>
    <row r="518" spans="1:7" x14ac:dyDescent="0.25">
      <c r="A518" s="54" t="s">
        <v>259</v>
      </c>
      <c r="B518" s="55" t="s">
        <v>248</v>
      </c>
      <c r="C518" s="56" t="s">
        <v>1008</v>
      </c>
      <c r="D518" s="57">
        <f t="shared" si="84"/>
        <v>3597199</v>
      </c>
      <c r="E518" s="57">
        <f t="shared" si="84"/>
        <v>2409230.86</v>
      </c>
      <c r="F518" s="58">
        <v>1187968.1399999999</v>
      </c>
      <c r="G518" s="59"/>
    </row>
    <row r="519" spans="1:7" ht="38.25" customHeight="1" x14ac:dyDescent="0.25">
      <c r="A519" s="54" t="s">
        <v>289</v>
      </c>
      <c r="B519" s="55" t="s">
        <v>248</v>
      </c>
      <c r="C519" s="56" t="s">
        <v>1009</v>
      </c>
      <c r="D519" s="57">
        <f t="shared" si="84"/>
        <v>3597199</v>
      </c>
      <c r="E519" s="57">
        <f t="shared" si="84"/>
        <v>2409230.86</v>
      </c>
      <c r="F519" s="58">
        <v>1187968.1399999999</v>
      </c>
      <c r="G519" s="59"/>
    </row>
    <row r="520" spans="1:7" ht="49.5" customHeight="1" x14ac:dyDescent="0.25">
      <c r="A520" s="54" t="s">
        <v>308</v>
      </c>
      <c r="B520" s="55" t="s">
        <v>248</v>
      </c>
      <c r="C520" s="56" t="s">
        <v>1010</v>
      </c>
      <c r="D520" s="57">
        <v>3597199</v>
      </c>
      <c r="E520" s="57">
        <v>2409230.86</v>
      </c>
      <c r="F520" s="58">
        <f>D520-E520</f>
        <v>1187968.1400000001</v>
      </c>
      <c r="G520" s="59"/>
    </row>
    <row r="521" spans="1:7" ht="27" customHeight="1" x14ac:dyDescent="0.25">
      <c r="A521" s="54" t="s">
        <v>339</v>
      </c>
      <c r="B521" s="55" t="s">
        <v>248</v>
      </c>
      <c r="C521" s="56" t="s">
        <v>1011</v>
      </c>
      <c r="D521" s="57">
        <f t="shared" ref="D521:E523" si="85">D522</f>
        <v>933235.61</v>
      </c>
      <c r="E521" s="57">
        <f t="shared" si="85"/>
        <v>552413.79</v>
      </c>
      <c r="F521" s="58">
        <v>380821.82</v>
      </c>
      <c r="G521" s="59"/>
    </row>
    <row r="522" spans="1:7" x14ac:dyDescent="0.25">
      <c r="A522" s="54" t="s">
        <v>259</v>
      </c>
      <c r="B522" s="55" t="s">
        <v>248</v>
      </c>
      <c r="C522" s="56" t="s">
        <v>1012</v>
      </c>
      <c r="D522" s="57">
        <f t="shared" si="85"/>
        <v>933235.61</v>
      </c>
      <c r="E522" s="57">
        <f t="shared" si="85"/>
        <v>552413.79</v>
      </c>
      <c r="F522" s="58">
        <v>380821.82</v>
      </c>
      <c r="G522" s="59"/>
    </row>
    <row r="523" spans="1:7" ht="38.25" customHeight="1" x14ac:dyDescent="0.25">
      <c r="A523" s="54" t="s">
        <v>289</v>
      </c>
      <c r="B523" s="55" t="s">
        <v>248</v>
      </c>
      <c r="C523" s="56" t="s">
        <v>1013</v>
      </c>
      <c r="D523" s="57">
        <f t="shared" si="85"/>
        <v>933235.61</v>
      </c>
      <c r="E523" s="57">
        <f t="shared" si="85"/>
        <v>552413.79</v>
      </c>
      <c r="F523" s="58">
        <v>380821.82</v>
      </c>
      <c r="G523" s="59"/>
    </row>
    <row r="524" spans="1:7" ht="48.75" customHeight="1" x14ac:dyDescent="0.25">
      <c r="A524" s="54" t="s">
        <v>308</v>
      </c>
      <c r="B524" s="55" t="s">
        <v>248</v>
      </c>
      <c r="C524" s="56" t="s">
        <v>1014</v>
      </c>
      <c r="D524" s="57">
        <v>933235.61</v>
      </c>
      <c r="E524" s="57">
        <v>552413.79</v>
      </c>
      <c r="F524" s="58">
        <f>D524-E524</f>
        <v>380821.81999999995</v>
      </c>
      <c r="G524" s="59"/>
    </row>
    <row r="525" spans="1:7" x14ac:dyDescent="0.25">
      <c r="A525" s="119" t="s">
        <v>719</v>
      </c>
      <c r="B525" s="139" t="s">
        <v>248</v>
      </c>
      <c r="C525" s="143" t="s">
        <v>1015</v>
      </c>
      <c r="D525" s="57">
        <f t="shared" ref="D525:E530" si="86">D526</f>
        <v>269795.5</v>
      </c>
      <c r="E525" s="57">
        <f t="shared" si="86"/>
        <v>187537.48</v>
      </c>
      <c r="F525" s="58">
        <f>D525-E525</f>
        <v>82258.01999999999</v>
      </c>
      <c r="G525" s="59"/>
    </row>
    <row r="526" spans="1:7" ht="37.5" customHeight="1" x14ac:dyDescent="0.25">
      <c r="A526" s="119" t="s">
        <v>845</v>
      </c>
      <c r="B526" s="139" t="s">
        <v>248</v>
      </c>
      <c r="C526" s="143" t="s">
        <v>1016</v>
      </c>
      <c r="D526" s="57">
        <f t="shared" si="86"/>
        <v>269795.5</v>
      </c>
      <c r="E526" s="57">
        <f t="shared" si="86"/>
        <v>187537.48</v>
      </c>
      <c r="F526" s="58">
        <f>D526-E526</f>
        <v>82258.01999999999</v>
      </c>
      <c r="G526" s="59"/>
    </row>
    <row r="527" spans="1:7" ht="33" customHeight="1" x14ac:dyDescent="0.25">
      <c r="A527" s="119" t="s">
        <v>776</v>
      </c>
      <c r="B527" s="139" t="s">
        <v>248</v>
      </c>
      <c r="C527" s="143" t="s">
        <v>1017</v>
      </c>
      <c r="D527" s="57">
        <f t="shared" si="86"/>
        <v>269795.5</v>
      </c>
      <c r="E527" s="57">
        <f t="shared" si="86"/>
        <v>187537.48</v>
      </c>
      <c r="F527" s="58">
        <f>D527-E527</f>
        <v>82258.01999999999</v>
      </c>
      <c r="G527" s="59"/>
    </row>
    <row r="528" spans="1:7" ht="54" customHeight="1" x14ac:dyDescent="0.25">
      <c r="A528" s="54" t="s">
        <v>466</v>
      </c>
      <c r="B528" s="55" t="s">
        <v>248</v>
      </c>
      <c r="C528" s="56" t="s">
        <v>1018</v>
      </c>
      <c r="D528" s="57">
        <f t="shared" si="86"/>
        <v>269795.5</v>
      </c>
      <c r="E528" s="57">
        <f t="shared" si="86"/>
        <v>187537.48</v>
      </c>
      <c r="F528" s="58">
        <v>82258.02</v>
      </c>
      <c r="G528" s="59"/>
    </row>
    <row r="529" spans="1:7" x14ac:dyDescent="0.25">
      <c r="A529" s="54" t="s">
        <v>259</v>
      </c>
      <c r="B529" s="55" t="s">
        <v>248</v>
      </c>
      <c r="C529" s="56" t="s">
        <v>1019</v>
      </c>
      <c r="D529" s="57">
        <f t="shared" si="86"/>
        <v>269795.5</v>
      </c>
      <c r="E529" s="57">
        <f t="shared" si="86"/>
        <v>187537.48</v>
      </c>
      <c r="F529" s="58">
        <v>82258.02</v>
      </c>
      <c r="G529" s="59"/>
    </row>
    <row r="530" spans="1:7" ht="39.75" customHeight="1" x14ac:dyDescent="0.25">
      <c r="A530" s="54" t="s">
        <v>289</v>
      </c>
      <c r="B530" s="55" t="s">
        <v>248</v>
      </c>
      <c r="C530" s="56" t="s">
        <v>1020</v>
      </c>
      <c r="D530" s="57">
        <f t="shared" si="86"/>
        <v>269795.5</v>
      </c>
      <c r="E530" s="57">
        <f t="shared" si="86"/>
        <v>187537.48</v>
      </c>
      <c r="F530" s="58">
        <v>82258.02</v>
      </c>
      <c r="G530" s="59"/>
    </row>
    <row r="531" spans="1:7" ht="51" customHeight="1" x14ac:dyDescent="0.25">
      <c r="A531" s="54" t="s">
        <v>308</v>
      </c>
      <c r="B531" s="55" t="s">
        <v>248</v>
      </c>
      <c r="C531" s="56" t="s">
        <v>1021</v>
      </c>
      <c r="D531" s="57">
        <v>269795.5</v>
      </c>
      <c r="E531" s="57">
        <v>187537.48</v>
      </c>
      <c r="F531" s="58">
        <f t="shared" ref="F531:F539" si="87">D531-E531</f>
        <v>82258.01999999999</v>
      </c>
      <c r="G531" s="59"/>
    </row>
    <row r="532" spans="1:7" ht="17.25" customHeight="1" x14ac:dyDescent="0.25">
      <c r="A532" s="142" t="s">
        <v>859</v>
      </c>
      <c r="B532" s="139" t="s">
        <v>248</v>
      </c>
      <c r="C532" s="118" t="s">
        <v>1022</v>
      </c>
      <c r="D532" s="57">
        <f t="shared" ref="D532:E536" si="88">D533</f>
        <v>50000</v>
      </c>
      <c r="E532" s="57">
        <f t="shared" si="88"/>
        <v>0</v>
      </c>
      <c r="F532" s="58">
        <f t="shared" si="87"/>
        <v>50000</v>
      </c>
      <c r="G532" s="59"/>
    </row>
    <row r="533" spans="1:7" ht="25.5" customHeight="1" x14ac:dyDescent="0.25">
      <c r="A533" s="142" t="s">
        <v>861</v>
      </c>
      <c r="B533" s="139" t="s">
        <v>248</v>
      </c>
      <c r="C533" s="118" t="s">
        <v>1023</v>
      </c>
      <c r="D533" s="57">
        <f t="shared" si="88"/>
        <v>50000</v>
      </c>
      <c r="E533" s="57">
        <f t="shared" si="88"/>
        <v>0</v>
      </c>
      <c r="F533" s="58">
        <f t="shared" si="87"/>
        <v>50000</v>
      </c>
      <c r="G533" s="59"/>
    </row>
    <row r="534" spans="1:7" ht="25.5" customHeight="1" x14ac:dyDescent="0.25">
      <c r="A534" s="142" t="s">
        <v>1024</v>
      </c>
      <c r="B534" s="139" t="s">
        <v>248</v>
      </c>
      <c r="C534" s="143" t="s">
        <v>1025</v>
      </c>
      <c r="D534" s="57">
        <f t="shared" si="88"/>
        <v>50000</v>
      </c>
      <c r="E534" s="57">
        <f t="shared" si="88"/>
        <v>0</v>
      </c>
      <c r="F534" s="58">
        <f t="shared" si="87"/>
        <v>50000</v>
      </c>
      <c r="G534" s="59"/>
    </row>
    <row r="535" spans="1:7" ht="25.5" customHeight="1" x14ac:dyDescent="0.25">
      <c r="A535" s="142" t="s">
        <v>864</v>
      </c>
      <c r="B535" s="139" t="s">
        <v>248</v>
      </c>
      <c r="C535" s="143" t="s">
        <v>1026</v>
      </c>
      <c r="D535" s="57">
        <f t="shared" si="88"/>
        <v>50000</v>
      </c>
      <c r="E535" s="57">
        <f t="shared" si="88"/>
        <v>0</v>
      </c>
      <c r="F535" s="58">
        <f t="shared" si="87"/>
        <v>50000</v>
      </c>
      <c r="G535" s="59"/>
    </row>
    <row r="536" spans="1:7" ht="25.5" customHeight="1" x14ac:dyDescent="0.25">
      <c r="A536" s="142" t="s">
        <v>866</v>
      </c>
      <c r="B536" s="139" t="s">
        <v>248</v>
      </c>
      <c r="C536" s="143" t="s">
        <v>1027</v>
      </c>
      <c r="D536" s="57">
        <f t="shared" si="88"/>
        <v>50000</v>
      </c>
      <c r="E536" s="57">
        <f t="shared" si="88"/>
        <v>0</v>
      </c>
      <c r="F536" s="58">
        <f t="shared" si="87"/>
        <v>50000</v>
      </c>
      <c r="G536" s="59"/>
    </row>
    <row r="537" spans="1:7" ht="25.5" customHeight="1" x14ac:dyDescent="0.25">
      <c r="A537" s="54" t="s">
        <v>320</v>
      </c>
      <c r="B537" s="55" t="s">
        <v>248</v>
      </c>
      <c r="C537" s="56" t="s">
        <v>1028</v>
      </c>
      <c r="D537" s="57">
        <v>50000</v>
      </c>
      <c r="E537" s="57">
        <f>E538</f>
        <v>0</v>
      </c>
      <c r="F537" s="58">
        <f t="shared" si="87"/>
        <v>50000</v>
      </c>
      <c r="G537" s="59"/>
    </row>
    <row r="538" spans="1:7" ht="26.25" customHeight="1" x14ac:dyDescent="0.25">
      <c r="A538" s="54" t="s">
        <v>255</v>
      </c>
      <c r="B538" s="55" t="s">
        <v>248</v>
      </c>
      <c r="C538" s="56" t="s">
        <v>1029</v>
      </c>
      <c r="D538" s="57">
        <v>50000</v>
      </c>
      <c r="E538" s="57">
        <f>E539</f>
        <v>0</v>
      </c>
      <c r="F538" s="58">
        <f t="shared" si="87"/>
        <v>50000</v>
      </c>
      <c r="G538" s="59"/>
    </row>
    <row r="539" spans="1:7" ht="23.25" x14ac:dyDescent="0.25">
      <c r="A539" s="54" t="s">
        <v>256</v>
      </c>
      <c r="B539" s="55" t="s">
        <v>248</v>
      </c>
      <c r="C539" s="56" t="s">
        <v>1030</v>
      </c>
      <c r="D539" s="57">
        <v>50000</v>
      </c>
      <c r="E539" s="57">
        <v>0</v>
      </c>
      <c r="F539" s="58">
        <f t="shared" si="87"/>
        <v>50000</v>
      </c>
      <c r="G539" s="59"/>
    </row>
    <row r="540" spans="1:7" ht="24" customHeight="1" x14ac:dyDescent="0.25">
      <c r="A540" s="60" t="s">
        <v>340</v>
      </c>
      <c r="B540" s="61" t="s">
        <v>341</v>
      </c>
      <c r="C540" s="62" t="s">
        <v>33</v>
      </c>
      <c r="D540" s="63">
        <v>-24781419.690000001</v>
      </c>
      <c r="E540" s="63">
        <v>8098158.7300000004</v>
      </c>
      <c r="F540" s="64" t="s">
        <v>33</v>
      </c>
      <c r="G540" s="65"/>
    </row>
    <row r="541" spans="1:7" ht="15" customHeight="1" x14ac:dyDescent="0.25">
      <c r="A541" s="66"/>
      <c r="B541" s="67"/>
      <c r="C541" s="67"/>
      <c r="D541" s="67"/>
      <c r="E541" s="67"/>
      <c r="F541" s="67"/>
      <c r="G54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9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68"/>
      <c r="B1" s="69"/>
      <c r="C1" s="70"/>
      <c r="D1" s="18"/>
      <c r="E1" s="71"/>
      <c r="F1" s="45" t="s">
        <v>342</v>
      </c>
      <c r="G1" s="15"/>
    </row>
    <row r="2" spans="1:7" ht="14.1" customHeight="1" x14ac:dyDescent="0.25">
      <c r="A2" s="160" t="s">
        <v>343</v>
      </c>
      <c r="B2" s="161"/>
      <c r="C2" s="161"/>
      <c r="D2" s="161"/>
      <c r="E2" s="161"/>
      <c r="F2" s="161"/>
      <c r="G2" s="15"/>
    </row>
    <row r="3" spans="1:7" ht="12" customHeight="1" x14ac:dyDescent="0.25">
      <c r="A3" s="72"/>
      <c r="B3" s="73"/>
      <c r="C3" s="74"/>
      <c r="D3" s="75"/>
      <c r="E3" s="76"/>
      <c r="F3" s="77"/>
      <c r="G3" s="15"/>
    </row>
    <row r="4" spans="1:7" ht="13.5" customHeight="1" x14ac:dyDescent="0.25">
      <c r="A4" s="168" t="s">
        <v>22</v>
      </c>
      <c r="B4" s="168" t="s">
        <v>23</v>
      </c>
      <c r="C4" s="168" t="s">
        <v>344</v>
      </c>
      <c r="D4" s="168" t="s">
        <v>25</v>
      </c>
      <c r="E4" s="168" t="s">
        <v>26</v>
      </c>
      <c r="F4" s="168" t="s">
        <v>27</v>
      </c>
      <c r="G4" s="15"/>
    </row>
    <row r="5" spans="1:7" ht="12" customHeight="1" x14ac:dyDescent="0.25">
      <c r="A5" s="169"/>
      <c r="B5" s="169"/>
      <c r="C5" s="169"/>
      <c r="D5" s="169"/>
      <c r="E5" s="169"/>
      <c r="F5" s="169"/>
      <c r="G5" s="15"/>
    </row>
    <row r="6" spans="1:7" ht="12" customHeight="1" x14ac:dyDescent="0.25">
      <c r="A6" s="169"/>
      <c r="B6" s="169"/>
      <c r="C6" s="169"/>
      <c r="D6" s="169"/>
      <c r="E6" s="169"/>
      <c r="F6" s="169"/>
      <c r="G6" s="15"/>
    </row>
    <row r="7" spans="1:7" ht="11.25" customHeight="1" x14ac:dyDescent="0.25">
      <c r="A7" s="169"/>
      <c r="B7" s="169"/>
      <c r="C7" s="169"/>
      <c r="D7" s="169"/>
      <c r="E7" s="169"/>
      <c r="F7" s="169"/>
      <c r="G7" s="15"/>
    </row>
    <row r="8" spans="1:7" ht="10.5" customHeight="1" x14ac:dyDescent="0.25">
      <c r="A8" s="169"/>
      <c r="B8" s="169"/>
      <c r="C8" s="169"/>
      <c r="D8" s="169"/>
      <c r="E8" s="169"/>
      <c r="F8" s="169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 x14ac:dyDescent="0.25">
      <c r="A10" s="60" t="s">
        <v>345</v>
      </c>
      <c r="B10" s="78">
        <v>500</v>
      </c>
      <c r="C10" s="79" t="s">
        <v>33</v>
      </c>
      <c r="D10" s="36">
        <v>24781419.690000001</v>
      </c>
      <c r="E10" s="36">
        <v>-8098158.7300000004</v>
      </c>
      <c r="F10" s="50">
        <v>32879578.420000002</v>
      </c>
      <c r="G10" s="15"/>
    </row>
    <row r="11" spans="1:7" ht="12" customHeight="1" x14ac:dyDescent="0.25">
      <c r="A11" s="80" t="s">
        <v>34</v>
      </c>
      <c r="B11" s="81"/>
      <c r="C11" s="82"/>
      <c r="D11" s="83"/>
      <c r="E11" s="83"/>
      <c r="F11" s="84"/>
      <c r="G11" s="15"/>
    </row>
    <row r="12" spans="1:7" ht="18" customHeight="1" x14ac:dyDescent="0.25">
      <c r="A12" s="85" t="s">
        <v>346</v>
      </c>
      <c r="B12" s="81">
        <v>520</v>
      </c>
      <c r="C12" s="82" t="s">
        <v>33</v>
      </c>
      <c r="D12" s="86">
        <v>20293562.100000001</v>
      </c>
      <c r="E12" s="86" t="s">
        <v>53</v>
      </c>
      <c r="F12" s="87">
        <v>20293562.100000001</v>
      </c>
      <c r="G12" s="15"/>
    </row>
    <row r="13" spans="1:7" ht="12" customHeight="1" x14ac:dyDescent="0.25">
      <c r="A13" s="88" t="s">
        <v>347</v>
      </c>
      <c r="B13" s="81"/>
      <c r="C13" s="82"/>
      <c r="D13" s="83"/>
      <c r="E13" s="83"/>
      <c r="F13" s="84"/>
      <c r="G13" s="15"/>
    </row>
    <row r="14" spans="1:7" ht="23.25" x14ac:dyDescent="0.25">
      <c r="A14" s="54" t="s">
        <v>348</v>
      </c>
      <c r="B14" s="81">
        <v>520</v>
      </c>
      <c r="C14" s="82" t="s">
        <v>349</v>
      </c>
      <c r="D14" s="86">
        <v>20293562.100000001</v>
      </c>
      <c r="E14" s="86" t="s">
        <v>53</v>
      </c>
      <c r="F14" s="87">
        <v>20293562.100000001</v>
      </c>
      <c r="G14" s="15"/>
    </row>
    <row r="15" spans="1:7" ht="23.25" x14ac:dyDescent="0.25">
      <c r="A15" s="54" t="s">
        <v>350</v>
      </c>
      <c r="B15" s="81">
        <v>520</v>
      </c>
      <c r="C15" s="82" t="s">
        <v>351</v>
      </c>
      <c r="D15" s="86">
        <v>20293562.100000001</v>
      </c>
      <c r="E15" s="86" t="s">
        <v>53</v>
      </c>
      <c r="F15" s="87">
        <v>20293562.100000001</v>
      </c>
      <c r="G15" s="15"/>
    </row>
    <row r="16" spans="1:7" ht="23.25" x14ac:dyDescent="0.25">
      <c r="A16" s="54" t="s">
        <v>352</v>
      </c>
      <c r="B16" s="81">
        <v>520</v>
      </c>
      <c r="C16" s="82" t="s">
        <v>353</v>
      </c>
      <c r="D16" s="86">
        <v>20293562.100000001</v>
      </c>
      <c r="E16" s="86" t="s">
        <v>53</v>
      </c>
      <c r="F16" s="87">
        <v>20293562.100000001</v>
      </c>
      <c r="G16" s="15"/>
    </row>
    <row r="17" spans="1:7" ht="14.1" customHeight="1" x14ac:dyDescent="0.25">
      <c r="A17" s="89" t="s">
        <v>354</v>
      </c>
      <c r="B17" s="81">
        <v>620</v>
      </c>
      <c r="C17" s="82" t="s">
        <v>33</v>
      </c>
      <c r="D17" s="86" t="s">
        <v>53</v>
      </c>
      <c r="E17" s="86" t="s">
        <v>53</v>
      </c>
      <c r="F17" s="87" t="s">
        <v>53</v>
      </c>
      <c r="G17" s="15"/>
    </row>
    <row r="18" spans="1:7" ht="12.95" customHeight="1" x14ac:dyDescent="0.25">
      <c r="A18" s="90" t="s">
        <v>347</v>
      </c>
      <c r="B18" s="81"/>
      <c r="C18" s="82"/>
      <c r="D18" s="83"/>
      <c r="E18" s="83"/>
      <c r="F18" s="84"/>
      <c r="G18" s="15"/>
    </row>
    <row r="19" spans="1:7" ht="14.1" customHeight="1" x14ac:dyDescent="0.25">
      <c r="A19" s="91" t="s">
        <v>355</v>
      </c>
      <c r="B19" s="81">
        <v>700</v>
      </c>
      <c r="C19" s="82"/>
      <c r="D19" s="86">
        <v>4487857.59</v>
      </c>
      <c r="E19" s="86">
        <v>-8098158.7300000004</v>
      </c>
      <c r="F19" s="87">
        <v>12586016.32</v>
      </c>
      <c r="G19" s="15"/>
    </row>
    <row r="20" spans="1:7" x14ac:dyDescent="0.25">
      <c r="A20" s="92" t="s">
        <v>356</v>
      </c>
      <c r="B20" s="81">
        <v>700</v>
      </c>
      <c r="C20" s="82" t="s">
        <v>357</v>
      </c>
      <c r="D20" s="86">
        <v>4487857.59</v>
      </c>
      <c r="E20" s="86">
        <v>-8098158.7300000004</v>
      </c>
      <c r="F20" s="87">
        <v>12586016.32</v>
      </c>
      <c r="G20" s="15"/>
    </row>
    <row r="21" spans="1:7" ht="14.1" customHeight="1" x14ac:dyDescent="0.25">
      <c r="A21" s="89" t="s">
        <v>358</v>
      </c>
      <c r="B21" s="81">
        <v>710</v>
      </c>
      <c r="C21" s="82"/>
      <c r="D21" s="86">
        <v>-291952471.81</v>
      </c>
      <c r="E21" s="86">
        <v>-240666838.81999999</v>
      </c>
      <c r="F21" s="93" t="s">
        <v>359</v>
      </c>
      <c r="G21" s="15"/>
    </row>
    <row r="22" spans="1:7" x14ac:dyDescent="0.25">
      <c r="A22" s="54" t="s">
        <v>360</v>
      </c>
      <c r="B22" s="81">
        <v>710</v>
      </c>
      <c r="C22" s="82" t="s">
        <v>361</v>
      </c>
      <c r="D22" s="86">
        <v>-291952471.81</v>
      </c>
      <c r="E22" s="86">
        <v>-240666838.81999999</v>
      </c>
      <c r="F22" s="93" t="s">
        <v>359</v>
      </c>
      <c r="G22" s="15"/>
    </row>
    <row r="23" spans="1:7" x14ac:dyDescent="0.25">
      <c r="A23" s="54" t="s">
        <v>362</v>
      </c>
      <c r="B23" s="81">
        <v>710</v>
      </c>
      <c r="C23" s="82" t="s">
        <v>363</v>
      </c>
      <c r="D23" s="86">
        <v>-291952471.81</v>
      </c>
      <c r="E23" s="86">
        <v>-240666838.81999999</v>
      </c>
      <c r="F23" s="93" t="s">
        <v>359</v>
      </c>
      <c r="G23" s="15"/>
    </row>
    <row r="24" spans="1:7" x14ac:dyDescent="0.25">
      <c r="A24" s="54" t="s">
        <v>364</v>
      </c>
      <c r="B24" s="81">
        <v>710</v>
      </c>
      <c r="C24" s="82" t="s">
        <v>365</v>
      </c>
      <c r="D24" s="86">
        <v>-291952471.81</v>
      </c>
      <c r="E24" s="86">
        <v>-240666838.81999999</v>
      </c>
      <c r="F24" s="93" t="s">
        <v>359</v>
      </c>
      <c r="G24" s="15"/>
    </row>
    <row r="25" spans="1:7" x14ac:dyDescent="0.25">
      <c r="A25" s="54" t="s">
        <v>366</v>
      </c>
      <c r="B25" s="81">
        <v>710</v>
      </c>
      <c r="C25" s="82" t="s">
        <v>367</v>
      </c>
      <c r="D25" s="86">
        <v>-291952471.81</v>
      </c>
      <c r="E25" s="86">
        <v>-240666838.81999999</v>
      </c>
      <c r="F25" s="93" t="s">
        <v>359</v>
      </c>
      <c r="G25" s="15"/>
    </row>
    <row r="26" spans="1:7" ht="23.25" x14ac:dyDescent="0.25">
      <c r="A26" s="54" t="s">
        <v>368</v>
      </c>
      <c r="B26" s="81">
        <v>710</v>
      </c>
      <c r="C26" s="82" t="s">
        <v>369</v>
      </c>
      <c r="D26" s="86">
        <v>-291952471.81</v>
      </c>
      <c r="E26" s="86">
        <v>-240666838.81999999</v>
      </c>
      <c r="F26" s="93" t="s">
        <v>359</v>
      </c>
      <c r="G26" s="15"/>
    </row>
    <row r="27" spans="1:7" ht="14.1" customHeight="1" x14ac:dyDescent="0.25">
      <c r="A27" s="89" t="s">
        <v>370</v>
      </c>
      <c r="B27" s="81">
        <v>720</v>
      </c>
      <c r="C27" s="82"/>
      <c r="D27" s="86">
        <v>296440329.39999998</v>
      </c>
      <c r="E27" s="86">
        <v>232568680.09</v>
      </c>
      <c r="F27" s="93" t="s">
        <v>359</v>
      </c>
      <c r="G27" s="15"/>
    </row>
    <row r="28" spans="1:7" x14ac:dyDescent="0.25">
      <c r="A28" s="54" t="s">
        <v>371</v>
      </c>
      <c r="B28" s="81">
        <v>720</v>
      </c>
      <c r="C28" s="94" t="s">
        <v>372</v>
      </c>
      <c r="D28" s="86">
        <v>296440329.39999998</v>
      </c>
      <c r="E28" s="86">
        <v>232568680.09</v>
      </c>
      <c r="F28" s="93" t="s">
        <v>359</v>
      </c>
      <c r="G28" s="15"/>
    </row>
    <row r="29" spans="1:7" x14ac:dyDescent="0.25">
      <c r="A29" s="54" t="s">
        <v>373</v>
      </c>
      <c r="B29" s="81">
        <v>720</v>
      </c>
      <c r="C29" s="94" t="s">
        <v>374</v>
      </c>
      <c r="D29" s="86">
        <v>296440329.39999998</v>
      </c>
      <c r="E29" s="86">
        <v>232568680.09</v>
      </c>
      <c r="F29" s="93" t="s">
        <v>359</v>
      </c>
      <c r="G29" s="15"/>
    </row>
    <row r="30" spans="1:7" x14ac:dyDescent="0.25">
      <c r="A30" s="54" t="s">
        <v>375</v>
      </c>
      <c r="B30" s="81">
        <v>720</v>
      </c>
      <c r="C30" s="94" t="s">
        <v>376</v>
      </c>
      <c r="D30" s="86">
        <v>296440329.39999998</v>
      </c>
      <c r="E30" s="86">
        <v>232568680.09</v>
      </c>
      <c r="F30" s="93" t="s">
        <v>359</v>
      </c>
      <c r="G30" s="15"/>
    </row>
    <row r="31" spans="1:7" x14ac:dyDescent="0.25">
      <c r="A31" s="54" t="s">
        <v>377</v>
      </c>
      <c r="B31" s="81">
        <v>720</v>
      </c>
      <c r="C31" s="94" t="s">
        <v>378</v>
      </c>
      <c r="D31" s="86">
        <v>296440329.39999998</v>
      </c>
      <c r="E31" s="86">
        <v>232568680.09</v>
      </c>
      <c r="F31" s="93" t="s">
        <v>359</v>
      </c>
      <c r="G31" s="15"/>
    </row>
    <row r="32" spans="1:7" ht="23.25" x14ac:dyDescent="0.25">
      <c r="A32" s="54" t="s">
        <v>379</v>
      </c>
      <c r="B32" s="81">
        <v>720</v>
      </c>
      <c r="C32" s="94" t="s">
        <v>380</v>
      </c>
      <c r="D32" s="86">
        <v>296440329.39999998</v>
      </c>
      <c r="E32" s="86">
        <v>232568680.09</v>
      </c>
      <c r="F32" s="93" t="s">
        <v>359</v>
      </c>
      <c r="G32" s="15"/>
    </row>
    <row r="33" spans="1:7" ht="10.5" customHeight="1" x14ac:dyDescent="0.25">
      <c r="A33" s="95"/>
      <c r="B33" s="96"/>
      <c r="C33" s="97"/>
      <c r="D33" s="98"/>
      <c r="E33" s="99"/>
      <c r="F33" s="99"/>
      <c r="G33" s="15"/>
    </row>
    <row r="34" spans="1:7" x14ac:dyDescent="0.25">
      <c r="A34" s="100"/>
      <c r="B34" s="101"/>
      <c r="C34" s="100"/>
      <c r="D34" s="11"/>
      <c r="E34" s="102"/>
      <c r="F34" s="102"/>
      <c r="G34" s="15"/>
    </row>
    <row r="35" spans="1:7" ht="20.100000000000001" customHeight="1" x14ac:dyDescent="0.25">
      <c r="A35" s="17" t="s">
        <v>381</v>
      </c>
      <c r="B35" s="103"/>
      <c r="C35" s="15"/>
      <c r="D35" s="176"/>
      <c r="E35" s="177"/>
      <c r="F35" s="15"/>
      <c r="G35" s="15"/>
    </row>
    <row r="36" spans="1:7" ht="9.9499999999999993" customHeight="1" x14ac:dyDescent="0.25">
      <c r="A36" s="105"/>
      <c r="B36" s="106" t="s">
        <v>382</v>
      </c>
      <c r="C36" s="15"/>
      <c r="D36" s="172" t="s">
        <v>383</v>
      </c>
      <c r="E36" s="173"/>
      <c r="F36" s="15"/>
      <c r="G36" s="15"/>
    </row>
    <row r="37" spans="1:7" ht="9.9499999999999993" customHeight="1" x14ac:dyDescent="0.25">
      <c r="A37" s="100"/>
      <c r="B37" s="107"/>
      <c r="C37" s="108"/>
      <c r="D37" s="102"/>
      <c r="E37" s="102"/>
      <c r="F37" s="102"/>
      <c r="G37" s="15"/>
    </row>
    <row r="38" spans="1:7" ht="10.5" customHeight="1" x14ac:dyDescent="0.25">
      <c r="A38" s="109"/>
      <c r="B38" s="110"/>
      <c r="C38" s="108"/>
      <c r="D38" s="70"/>
      <c r="E38" s="178"/>
      <c r="F38" s="179"/>
      <c r="G38" s="15"/>
    </row>
    <row r="39" spans="1:7" x14ac:dyDescent="0.25">
      <c r="A39" s="68" t="s">
        <v>384</v>
      </c>
      <c r="B39" s="104"/>
      <c r="C39" s="15"/>
      <c r="D39" s="180"/>
      <c r="E39" s="181"/>
      <c r="F39" s="105"/>
      <c r="G39" s="15"/>
    </row>
    <row r="40" spans="1:7" ht="11.1" customHeight="1" x14ac:dyDescent="0.25">
      <c r="A40" s="15"/>
      <c r="B40" s="106" t="s">
        <v>382</v>
      </c>
      <c r="C40" s="15"/>
      <c r="D40" s="172" t="s">
        <v>383</v>
      </c>
      <c r="E40" s="173"/>
      <c r="F40" s="15"/>
      <c r="G40" s="15"/>
    </row>
    <row r="41" spans="1:7" ht="11.1" customHeight="1" x14ac:dyDescent="0.25">
      <c r="A41" s="15"/>
      <c r="B41" s="105"/>
      <c r="C41" s="15"/>
      <c r="D41" s="105"/>
      <c r="E41" s="105"/>
      <c r="F41" s="15"/>
      <c r="G41" s="15"/>
    </row>
    <row r="42" spans="1:7" ht="11.1" customHeight="1" x14ac:dyDescent="0.25">
      <c r="A42" s="15"/>
      <c r="B42" s="105"/>
      <c r="C42" s="15"/>
      <c r="D42" s="105"/>
      <c r="E42" s="105"/>
      <c r="F42" s="15"/>
      <c r="G42" s="15"/>
    </row>
    <row r="43" spans="1:7" ht="11.1" customHeight="1" x14ac:dyDescent="0.25">
      <c r="A43" s="15"/>
      <c r="B43" s="105"/>
      <c r="C43" s="15"/>
      <c r="D43" s="105"/>
      <c r="E43" s="105"/>
      <c r="F43" s="15"/>
      <c r="G43" s="15"/>
    </row>
    <row r="44" spans="1:7" ht="17.100000000000001" customHeight="1" x14ac:dyDescent="0.25">
      <c r="A44" s="11"/>
      <c r="B44" s="103"/>
      <c r="C44" s="108"/>
      <c r="D44" s="11"/>
      <c r="E44" s="11"/>
      <c r="F44" s="111" t="s">
        <v>385</v>
      </c>
      <c r="G44" s="15"/>
    </row>
    <row r="45" spans="1:7" ht="17.25" customHeight="1" x14ac:dyDescent="0.25">
      <c r="A45" s="17" t="s">
        <v>386</v>
      </c>
      <c r="B45" s="112"/>
      <c r="C45" s="15"/>
      <c r="D45" s="176"/>
      <c r="E45" s="177"/>
      <c r="F45" s="111" t="s">
        <v>385</v>
      </c>
      <c r="G45" s="15"/>
    </row>
    <row r="46" spans="1:7" ht="12" customHeight="1" x14ac:dyDescent="0.25">
      <c r="A46" s="105"/>
      <c r="B46" s="106" t="s">
        <v>382</v>
      </c>
      <c r="C46" s="15"/>
      <c r="D46" s="172" t="s">
        <v>383</v>
      </c>
      <c r="E46" s="173"/>
      <c r="F46" s="111" t="s">
        <v>385</v>
      </c>
      <c r="G46" s="15"/>
    </row>
    <row r="47" spans="1:7" ht="17.100000000000001" customHeight="1" x14ac:dyDescent="0.25">
      <c r="A47" s="17"/>
      <c r="B47" s="17"/>
      <c r="C47" s="17"/>
      <c r="D47" s="108"/>
      <c r="E47" s="11"/>
      <c r="F47" s="11"/>
      <c r="G47" s="15"/>
    </row>
    <row r="48" spans="1:7" ht="17.100000000000001" customHeight="1" x14ac:dyDescent="0.25">
      <c r="A48" s="17"/>
      <c r="B48" s="17"/>
      <c r="C48" s="17"/>
      <c r="D48" s="108"/>
      <c r="E48" s="11"/>
      <c r="F48" s="15"/>
      <c r="G48" s="15"/>
    </row>
    <row r="49" spans="1:7" hidden="1" x14ac:dyDescent="0.25">
      <c r="A49" s="111" t="s">
        <v>381</v>
      </c>
      <c r="B49" s="17"/>
      <c r="C49" s="17"/>
      <c r="D49" s="176"/>
      <c r="E49" s="177"/>
      <c r="F49" s="111" t="s">
        <v>387</v>
      </c>
      <c r="G49" s="15"/>
    </row>
    <row r="50" spans="1:7" hidden="1" x14ac:dyDescent="0.25">
      <c r="A50" s="111" t="s">
        <v>388</v>
      </c>
      <c r="B50" s="106" t="s">
        <v>382</v>
      </c>
      <c r="C50" s="15"/>
      <c r="D50" s="172" t="s">
        <v>383</v>
      </c>
      <c r="E50" s="173"/>
      <c r="F50" s="111" t="s">
        <v>387</v>
      </c>
      <c r="G50" s="15"/>
    </row>
    <row r="51" spans="1:7" ht="17.100000000000001" customHeight="1" x14ac:dyDescent="0.25">
      <c r="A51" s="111"/>
      <c r="B51" s="105"/>
      <c r="C51" s="15"/>
      <c r="D51" s="105"/>
      <c r="E51" s="105"/>
      <c r="F51" s="111"/>
      <c r="G51" s="15"/>
    </row>
    <row r="52" spans="1:7" ht="17.100000000000001" customHeight="1" x14ac:dyDescent="0.25">
      <c r="A52" s="17"/>
      <c r="B52" s="17"/>
      <c r="C52" s="17"/>
      <c r="D52" s="108"/>
      <c r="E52" s="11"/>
      <c r="F52" s="111" t="s">
        <v>385</v>
      </c>
      <c r="G52" s="15"/>
    </row>
    <row r="53" spans="1:7" ht="17.100000000000001" customHeight="1" x14ac:dyDescent="0.25">
      <c r="A53" s="111" t="s">
        <v>386</v>
      </c>
      <c r="B53" s="17"/>
      <c r="C53" s="17"/>
      <c r="D53" s="176"/>
      <c r="E53" s="177"/>
      <c r="F53" s="111" t="s">
        <v>385</v>
      </c>
      <c r="G53" s="15"/>
    </row>
    <row r="54" spans="1:7" ht="17.100000000000001" customHeight="1" x14ac:dyDescent="0.25">
      <c r="A54" s="111" t="s">
        <v>388</v>
      </c>
      <c r="B54" s="106" t="s">
        <v>382</v>
      </c>
      <c r="C54" s="15"/>
      <c r="D54" s="172" t="s">
        <v>383</v>
      </c>
      <c r="E54" s="173"/>
      <c r="F54" s="111" t="s">
        <v>385</v>
      </c>
      <c r="G54" s="15"/>
    </row>
    <row r="55" spans="1:7" ht="17.100000000000001" customHeight="1" x14ac:dyDescent="0.25">
      <c r="A55" s="17"/>
      <c r="B55" s="17"/>
      <c r="C55" s="17"/>
      <c r="D55" s="108"/>
      <c r="E55" s="11"/>
      <c r="F55" s="11"/>
      <c r="G55" s="15"/>
    </row>
    <row r="56" spans="1:7" ht="17.100000000000001" customHeight="1" x14ac:dyDescent="0.25">
      <c r="A56" s="17" t="s">
        <v>389</v>
      </c>
      <c r="B56" s="100"/>
      <c r="C56" s="100"/>
      <c r="D56" s="108"/>
      <c r="E56" s="2"/>
      <c r="F56" s="2"/>
      <c r="G56" s="15"/>
    </row>
    <row r="57" spans="1:7" hidden="1" x14ac:dyDescent="0.25">
      <c r="A57" s="113" t="s">
        <v>387</v>
      </c>
      <c r="B57" s="113"/>
      <c r="C57" s="113"/>
      <c r="D57" s="113"/>
      <c r="E57" s="113"/>
      <c r="F57" s="113"/>
      <c r="G57" s="15"/>
    </row>
    <row r="58" spans="1:7" hidden="1" x14ac:dyDescent="0.25">
      <c r="A58" s="174" t="s">
        <v>387</v>
      </c>
      <c r="B58" s="175"/>
      <c r="C58" s="175"/>
      <c r="D58" s="175"/>
      <c r="E58" s="175"/>
      <c r="F58" s="175"/>
      <c r="G58" s="15"/>
    </row>
    <row r="59" spans="1:7" hidden="1" x14ac:dyDescent="0.25">
      <c r="A59" s="114" t="s">
        <v>387</v>
      </c>
      <c r="B59" s="114"/>
      <c r="C59" s="114"/>
      <c r="D59" s="114"/>
      <c r="E59" s="114"/>
      <c r="F59" s="114"/>
      <c r="G59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5:E35"/>
    <mergeCell ref="D36:E36"/>
    <mergeCell ref="E38:F38"/>
    <mergeCell ref="D39:E39"/>
    <mergeCell ref="D40:E40"/>
    <mergeCell ref="D54:E54"/>
    <mergeCell ref="A58:F58"/>
    <mergeCell ref="D45:E45"/>
    <mergeCell ref="D46:E46"/>
    <mergeCell ref="D49:E49"/>
    <mergeCell ref="D50:E50"/>
    <mergeCell ref="D53:E53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572153&lt;/DocLink&gt;&#10;  &lt;DocName&gt;Отчет об исполнении бюджета (месячный)&lt;/DocName&gt;&#10;  &lt;VariantName&gt;904_Орг=3401203_Ф=0503117M_Период=декабрь 2022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B7F9A0D-2790-4627-A0C7-44247FABE0D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Нижегородцева Елена Юрьевна</dc:creator>
  <cp:lastModifiedBy>Нижегородцева Елена Юрьевна</cp:lastModifiedBy>
  <dcterms:created xsi:type="dcterms:W3CDTF">2023-02-20T01:07:37Z</dcterms:created>
  <dcterms:modified xsi:type="dcterms:W3CDTF">2023-05-15T08:33:05Z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904_Орг=3401203_Ф=0503117M_Период=декабрь 2022 года_2.xlsx</vt:lpwstr>
  </property>
  <property fmtid="{D5CDD505-2E9C-101B-9397-08002B2CF9AE}" pid="4" name="Версия клиента">
    <vt:lpwstr>20.2.0.35937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10.38.46.74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34012_29g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