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ibisova\Documents\ФОРМА  117\2021\"/>
    </mc:Choice>
  </mc:AlternateContent>
  <bookViews>
    <workbookView xWindow="0" yWindow="0" windowWidth="24000" windowHeight="9735" activeTab="1"/>
  </bookViews>
  <sheets>
    <sheet name="Доходы" sheetId="2" r:id="rId1"/>
    <sheet name="Расходы" sheetId="5" r:id="rId2"/>
    <sheet name="Источники" sheetId="4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F734" i="5" l="1"/>
  <c r="E733" i="5"/>
  <c r="E732" i="5" s="1"/>
  <c r="E731" i="5" s="1"/>
  <c r="D733" i="5"/>
  <c r="E730" i="5"/>
  <c r="E729" i="5" s="1"/>
  <c r="E728" i="5" s="1"/>
  <c r="E727" i="5" s="1"/>
  <c r="F726" i="5"/>
  <c r="F725" i="5"/>
  <c r="E725" i="5"/>
  <c r="D725" i="5"/>
  <c r="E724" i="5"/>
  <c r="E723" i="5" s="1"/>
  <c r="E722" i="5" s="1"/>
  <c r="E721" i="5" s="1"/>
  <c r="E720" i="5" s="1"/>
  <c r="E719" i="5" s="1"/>
  <c r="E718" i="5" s="1"/>
  <c r="D724" i="5"/>
  <c r="D723" i="5"/>
  <c r="F717" i="5"/>
  <c r="F716" i="5"/>
  <c r="E716" i="5"/>
  <c r="D716" i="5"/>
  <c r="A716" i="5"/>
  <c r="F715" i="5"/>
  <c r="E715" i="5"/>
  <c r="D715" i="5"/>
  <c r="A715" i="5"/>
  <c r="F714" i="5"/>
  <c r="E714" i="5"/>
  <c r="D714" i="5"/>
  <c r="F713" i="5"/>
  <c r="F712" i="5"/>
  <c r="E712" i="5"/>
  <c r="D712" i="5"/>
  <c r="A712" i="5"/>
  <c r="F711" i="5"/>
  <c r="E711" i="5"/>
  <c r="D711" i="5"/>
  <c r="A711" i="5"/>
  <c r="F710" i="5"/>
  <c r="E710" i="5"/>
  <c r="D710" i="5"/>
  <c r="A710" i="5"/>
  <c r="F709" i="5"/>
  <c r="E708" i="5"/>
  <c r="D708" i="5"/>
  <c r="E707" i="5"/>
  <c r="E706" i="5"/>
  <c r="E705" i="5"/>
  <c r="E704" i="5" s="1"/>
  <c r="E703" i="5" s="1"/>
  <c r="F702" i="5"/>
  <c r="F701" i="5"/>
  <c r="E701" i="5"/>
  <c r="D701" i="5"/>
  <c r="F700" i="5"/>
  <c r="E700" i="5"/>
  <c r="D700" i="5"/>
  <c r="E699" i="5"/>
  <c r="E698" i="5" s="1"/>
  <c r="E697" i="5" s="1"/>
  <c r="E696" i="5" s="1"/>
  <c r="D699" i="5"/>
  <c r="D698" i="5"/>
  <c r="E695" i="5"/>
  <c r="E694" i="5" s="1"/>
  <c r="F693" i="5"/>
  <c r="E692" i="5"/>
  <c r="D692" i="5"/>
  <c r="F692" i="5" s="1"/>
  <c r="A692" i="5"/>
  <c r="E691" i="5"/>
  <c r="A691" i="5"/>
  <c r="E690" i="5"/>
  <c r="A690" i="5"/>
  <c r="F689" i="5"/>
  <c r="E688" i="5"/>
  <c r="E687" i="5" s="1"/>
  <c r="E686" i="5" s="1"/>
  <c r="E685" i="5" s="1"/>
  <c r="D688" i="5"/>
  <c r="F688" i="5" s="1"/>
  <c r="D687" i="5"/>
  <c r="E684" i="5"/>
  <c r="E683" i="5" s="1"/>
  <c r="E682" i="5" s="1"/>
  <c r="F681" i="5"/>
  <c r="D681" i="5"/>
  <c r="E680" i="5"/>
  <c r="E679" i="5" s="1"/>
  <c r="E678" i="5" s="1"/>
  <c r="D680" i="5"/>
  <c r="E677" i="5"/>
  <c r="E676" i="5" s="1"/>
  <c r="F675" i="5"/>
  <c r="F674" i="5"/>
  <c r="E673" i="5"/>
  <c r="E672" i="5" s="1"/>
  <c r="D673" i="5"/>
  <c r="D672" i="5"/>
  <c r="F672" i="5" s="1"/>
  <c r="F671" i="5"/>
  <c r="E670" i="5"/>
  <c r="E669" i="5" s="1"/>
  <c r="E665" i="5" s="1"/>
  <c r="D670" i="5"/>
  <c r="F668" i="5"/>
  <c r="F667" i="5"/>
  <c r="E667" i="5"/>
  <c r="D667" i="5"/>
  <c r="F666" i="5"/>
  <c r="E666" i="5"/>
  <c r="D666" i="5"/>
  <c r="F664" i="5"/>
  <c r="F663" i="5"/>
  <c r="F662" i="5"/>
  <c r="E662" i="5"/>
  <c r="D662" i="5"/>
  <c r="E661" i="5"/>
  <c r="E660" i="5" s="1"/>
  <c r="D661" i="5"/>
  <c r="F661" i="5" s="1"/>
  <c r="D660" i="5"/>
  <c r="F658" i="5"/>
  <c r="F657" i="5"/>
  <c r="E657" i="5"/>
  <c r="D657" i="5"/>
  <c r="F656" i="5"/>
  <c r="E656" i="5"/>
  <c r="D656" i="5"/>
  <c r="E655" i="5"/>
  <c r="E654" i="5" s="1"/>
  <c r="D655" i="5"/>
  <c r="F649" i="5"/>
  <c r="E648" i="5"/>
  <c r="E647" i="5" s="1"/>
  <c r="D648" i="5"/>
  <c r="E646" i="5"/>
  <c r="E645" i="5"/>
  <c r="F641" i="5"/>
  <c r="E640" i="5"/>
  <c r="F640" i="5" s="1"/>
  <c r="D640" i="5"/>
  <c r="E639" i="5"/>
  <c r="E638" i="5" s="1"/>
  <c r="E637" i="5" s="1"/>
  <c r="D639" i="5"/>
  <c r="D638" i="5"/>
  <c r="F636" i="5"/>
  <c r="F635" i="5"/>
  <c r="E635" i="5"/>
  <c r="D635" i="5"/>
  <c r="F634" i="5"/>
  <c r="E634" i="5"/>
  <c r="E633" i="5" s="1"/>
  <c r="D634" i="5"/>
  <c r="D633" i="5"/>
  <c r="F632" i="5"/>
  <c r="E631" i="5"/>
  <c r="E630" i="5" s="1"/>
  <c r="E629" i="5" s="1"/>
  <c r="D631" i="5"/>
  <c r="D630" i="5"/>
  <c r="F628" i="5"/>
  <c r="F627" i="5"/>
  <c r="E627" i="5"/>
  <c r="D627" i="5"/>
  <c r="F626" i="5"/>
  <c r="E626" i="5"/>
  <c r="D626" i="5"/>
  <c r="E625" i="5"/>
  <c r="D625" i="5"/>
  <c r="F625" i="5" s="1"/>
  <c r="F624" i="5"/>
  <c r="E623" i="5"/>
  <c r="E622" i="5" s="1"/>
  <c r="E621" i="5" s="1"/>
  <c r="E620" i="5" s="1"/>
  <c r="D623" i="5"/>
  <c r="D622" i="5"/>
  <c r="F619" i="5"/>
  <c r="E618" i="5"/>
  <c r="D618" i="5"/>
  <c r="D617" i="5"/>
  <c r="D616" i="5"/>
  <c r="F615" i="5"/>
  <c r="E614" i="5"/>
  <c r="D614" i="5"/>
  <c r="E613" i="5"/>
  <c r="F609" i="5"/>
  <c r="E608" i="5"/>
  <c r="D608" i="5"/>
  <c r="E607" i="5"/>
  <c r="E606" i="5"/>
  <c r="E605" i="5"/>
  <c r="E604" i="5" s="1"/>
  <c r="E603" i="5" s="1"/>
  <c r="F602" i="5"/>
  <c r="F601" i="5"/>
  <c r="E601" i="5"/>
  <c r="D601" i="5"/>
  <c r="F600" i="5"/>
  <c r="E600" i="5"/>
  <c r="D600" i="5"/>
  <c r="E599" i="5"/>
  <c r="E598" i="5" s="1"/>
  <c r="E597" i="5" s="1"/>
  <c r="D599" i="5"/>
  <c r="F599" i="5" s="1"/>
  <c r="E596" i="5"/>
  <c r="F594" i="5"/>
  <c r="E593" i="5"/>
  <c r="E592" i="5" s="1"/>
  <c r="E591" i="5" s="1"/>
  <c r="E590" i="5" s="1"/>
  <c r="E589" i="5" s="1"/>
  <c r="E588" i="5" s="1"/>
  <c r="D593" i="5"/>
  <c r="D592" i="5"/>
  <c r="F587" i="5"/>
  <c r="E586" i="5"/>
  <c r="D586" i="5"/>
  <c r="E585" i="5"/>
  <c r="E584" i="5"/>
  <c r="E583" i="5"/>
  <c r="E582" i="5" s="1"/>
  <c r="E581" i="5" s="1"/>
  <c r="E580" i="5" s="1"/>
  <c r="E579" i="5"/>
  <c r="F578" i="5"/>
  <c r="E577" i="5"/>
  <c r="E576" i="5" s="1"/>
  <c r="E575" i="5" s="1"/>
  <c r="D577" i="5"/>
  <c r="E574" i="5"/>
  <c r="E566" i="5" s="1"/>
  <c r="E565" i="5" s="1"/>
  <c r="F573" i="5"/>
  <c r="F572" i="5"/>
  <c r="E572" i="5"/>
  <c r="E571" i="5" s="1"/>
  <c r="E570" i="5" s="1"/>
  <c r="E569" i="5" s="1"/>
  <c r="E568" i="5" s="1"/>
  <c r="E567" i="5" s="1"/>
  <c r="D572" i="5"/>
  <c r="D571" i="5"/>
  <c r="D570" i="5" s="1"/>
  <c r="F564" i="5"/>
  <c r="E563" i="5"/>
  <c r="E562" i="5" s="1"/>
  <c r="E561" i="5" s="1"/>
  <c r="E560" i="5" s="1"/>
  <c r="D563" i="5"/>
  <c r="F563" i="5" s="1"/>
  <c r="D562" i="5"/>
  <c r="E559" i="5"/>
  <c r="E558" i="5" s="1"/>
  <c r="F557" i="5"/>
  <c r="F556" i="5"/>
  <c r="E555" i="5"/>
  <c r="E554" i="5" s="1"/>
  <c r="E553" i="5" s="1"/>
  <c r="D555" i="5"/>
  <c r="D554" i="5"/>
  <c r="F552" i="5"/>
  <c r="E551" i="5"/>
  <c r="F551" i="5" s="1"/>
  <c r="D551" i="5"/>
  <c r="D550" i="5"/>
  <c r="D549" i="5" s="1"/>
  <c r="F545" i="5"/>
  <c r="F544" i="5"/>
  <c r="E544" i="5"/>
  <c r="D544" i="5"/>
  <c r="D543" i="5" s="1"/>
  <c r="E543" i="5"/>
  <c r="E542" i="5" s="1"/>
  <c r="E541" i="5" s="1"/>
  <c r="F540" i="5"/>
  <c r="E539" i="5"/>
  <c r="E538" i="5" s="1"/>
  <c r="F538" i="5" s="1"/>
  <c r="D539" i="5"/>
  <c r="F539" i="5" s="1"/>
  <c r="D538" i="5"/>
  <c r="D537" i="5" s="1"/>
  <c r="E537" i="5"/>
  <c r="E536" i="5" s="1"/>
  <c r="F535" i="5"/>
  <c r="E534" i="5"/>
  <c r="D534" i="5"/>
  <c r="E533" i="5"/>
  <c r="E532" i="5" s="1"/>
  <c r="E531" i="5"/>
  <c r="F528" i="5"/>
  <c r="E527" i="5"/>
  <c r="E526" i="5" s="1"/>
  <c r="D527" i="5"/>
  <c r="F527" i="5" s="1"/>
  <c r="F526" i="5"/>
  <c r="D526" i="5"/>
  <c r="D525" i="5" s="1"/>
  <c r="E525" i="5"/>
  <c r="E524" i="5" s="1"/>
  <c r="D524" i="5"/>
  <c r="F524" i="5" s="1"/>
  <c r="F523" i="5"/>
  <c r="E522" i="5"/>
  <c r="D522" i="5"/>
  <c r="E521" i="5"/>
  <c r="E520" i="5" s="1"/>
  <c r="E519" i="5" s="1"/>
  <c r="F516" i="5"/>
  <c r="E515" i="5"/>
  <c r="E514" i="5" s="1"/>
  <c r="F514" i="5" s="1"/>
  <c r="D515" i="5"/>
  <c r="F515" i="5" s="1"/>
  <c r="D514" i="5"/>
  <c r="D513" i="5" s="1"/>
  <c r="E513" i="5"/>
  <c r="E512" i="5" s="1"/>
  <c r="F511" i="5"/>
  <c r="E510" i="5"/>
  <c r="D510" i="5"/>
  <c r="E509" i="5"/>
  <c r="E508" i="5" s="1"/>
  <c r="E507" i="5"/>
  <c r="F505" i="5"/>
  <c r="E504" i="5"/>
  <c r="D504" i="5"/>
  <c r="E503" i="5"/>
  <c r="E502" i="5" s="1"/>
  <c r="E501" i="5" s="1"/>
  <c r="F500" i="5"/>
  <c r="E499" i="5"/>
  <c r="E498" i="5" s="1"/>
  <c r="E497" i="5" s="1"/>
  <c r="E496" i="5" s="1"/>
  <c r="E495" i="5" s="1"/>
  <c r="D499" i="5"/>
  <c r="D498" i="5"/>
  <c r="F494" i="5"/>
  <c r="E493" i="5"/>
  <c r="E492" i="5" s="1"/>
  <c r="E491" i="5" s="1"/>
  <c r="E490" i="5" s="1"/>
  <c r="E484" i="5" s="1"/>
  <c r="D493" i="5"/>
  <c r="F493" i="5" s="1"/>
  <c r="D492" i="5"/>
  <c r="F489" i="5"/>
  <c r="E488" i="5"/>
  <c r="E487" i="5" s="1"/>
  <c r="E486" i="5" s="1"/>
  <c r="E485" i="5" s="1"/>
  <c r="D488" i="5"/>
  <c r="F488" i="5" s="1"/>
  <c r="D487" i="5"/>
  <c r="F483" i="5"/>
  <c r="E482" i="5"/>
  <c r="E481" i="5" s="1"/>
  <c r="E480" i="5" s="1"/>
  <c r="E479" i="5" s="1"/>
  <c r="D482" i="5"/>
  <c r="F482" i="5" s="1"/>
  <c r="D481" i="5"/>
  <c r="F478" i="5"/>
  <c r="F477" i="5"/>
  <c r="E476" i="5"/>
  <c r="E475" i="5" s="1"/>
  <c r="F475" i="5" s="1"/>
  <c r="D476" i="5"/>
  <c r="F476" i="5" s="1"/>
  <c r="D475" i="5"/>
  <c r="D474" i="5" s="1"/>
  <c r="E474" i="5"/>
  <c r="E473" i="5" s="1"/>
  <c r="D473" i="5"/>
  <c r="F473" i="5" s="1"/>
  <c r="F472" i="5"/>
  <c r="E471" i="5"/>
  <c r="D471" i="5"/>
  <c r="E470" i="5"/>
  <c r="E469" i="5" s="1"/>
  <c r="E468" i="5" s="1"/>
  <c r="E467" i="5" s="1"/>
  <c r="F466" i="5"/>
  <c r="E465" i="5"/>
  <c r="D465" i="5"/>
  <c r="E464" i="5"/>
  <c r="E463" i="5" s="1"/>
  <c r="E462" i="5" s="1"/>
  <c r="F461" i="5"/>
  <c r="E460" i="5"/>
  <c r="E459" i="5" s="1"/>
  <c r="E458" i="5" s="1"/>
  <c r="E457" i="5" s="1"/>
  <c r="D460" i="5"/>
  <c r="F460" i="5" s="1"/>
  <c r="D459" i="5"/>
  <c r="E456" i="5"/>
  <c r="F455" i="5"/>
  <c r="E454" i="5"/>
  <c r="E453" i="5" s="1"/>
  <c r="E452" i="5" s="1"/>
  <c r="D454" i="5"/>
  <c r="F454" i="5" s="1"/>
  <c r="D453" i="5"/>
  <c r="F451" i="5"/>
  <c r="F450" i="5"/>
  <c r="E450" i="5"/>
  <c r="D450" i="5"/>
  <c r="F449" i="5"/>
  <c r="E449" i="5"/>
  <c r="D449" i="5"/>
  <c r="E448" i="5"/>
  <c r="E447" i="5" s="1"/>
  <c r="D448" i="5"/>
  <c r="F448" i="5" s="1"/>
  <c r="D447" i="5"/>
  <c r="F446" i="5"/>
  <c r="E445" i="5"/>
  <c r="D445" i="5"/>
  <c r="E444" i="5"/>
  <c r="E443" i="5"/>
  <c r="E442" i="5"/>
  <c r="F441" i="5"/>
  <c r="E440" i="5"/>
  <c r="E439" i="5" s="1"/>
  <c r="D440" i="5"/>
  <c r="E438" i="5"/>
  <c r="E437" i="5" s="1"/>
  <c r="E436" i="5" s="1"/>
  <c r="F433" i="5"/>
  <c r="E432" i="5"/>
  <c r="E431" i="5" s="1"/>
  <c r="E430" i="5" s="1"/>
  <c r="E429" i="5" s="1"/>
  <c r="E428" i="5" s="1"/>
  <c r="D432" i="5"/>
  <c r="F427" i="5"/>
  <c r="E426" i="5"/>
  <c r="E425" i="5" s="1"/>
  <c r="E424" i="5" s="1"/>
  <c r="D426" i="5"/>
  <c r="E423" i="5"/>
  <c r="E422" i="5" s="1"/>
  <c r="F421" i="5"/>
  <c r="E420" i="5"/>
  <c r="E419" i="5" s="1"/>
  <c r="E418" i="5" s="1"/>
  <c r="E417" i="5" s="1"/>
  <c r="D420" i="5"/>
  <c r="F416" i="5"/>
  <c r="E415" i="5"/>
  <c r="D415" i="5"/>
  <c r="D414" i="5"/>
  <c r="F411" i="5"/>
  <c r="F410" i="5"/>
  <c r="E410" i="5"/>
  <c r="D410" i="5"/>
  <c r="E409" i="5"/>
  <c r="D409" i="5"/>
  <c r="D408" i="5"/>
  <c r="F407" i="5"/>
  <c r="E406" i="5"/>
  <c r="E405" i="5" s="1"/>
  <c r="E404" i="5" s="1"/>
  <c r="D406" i="5"/>
  <c r="F402" i="5"/>
  <c r="E401" i="5"/>
  <c r="D401" i="5"/>
  <c r="D400" i="5"/>
  <c r="F396" i="5"/>
  <c r="E395" i="5"/>
  <c r="D395" i="5"/>
  <c r="D394" i="5"/>
  <c r="F391" i="5"/>
  <c r="F390" i="5"/>
  <c r="E390" i="5"/>
  <c r="D390" i="5"/>
  <c r="E389" i="5"/>
  <c r="D389" i="5"/>
  <c r="F388" i="5"/>
  <c r="F387" i="5"/>
  <c r="F386" i="5"/>
  <c r="E386" i="5"/>
  <c r="D386" i="5"/>
  <c r="E385" i="5"/>
  <c r="F385" i="5" s="1"/>
  <c r="D385" i="5"/>
  <c r="D384" i="5"/>
  <c r="F383" i="5"/>
  <c r="E382" i="5"/>
  <c r="E381" i="5" s="1"/>
  <c r="D382" i="5"/>
  <c r="F380" i="5"/>
  <c r="F379" i="5"/>
  <c r="E378" i="5"/>
  <c r="E377" i="5" s="1"/>
  <c r="E376" i="5" s="1"/>
  <c r="D378" i="5"/>
  <c r="F374" i="5"/>
  <c r="E373" i="5"/>
  <c r="E372" i="5" s="1"/>
  <c r="E371" i="5" s="1"/>
  <c r="E370" i="5" s="1"/>
  <c r="D373" i="5"/>
  <c r="F373" i="5" s="1"/>
  <c r="D372" i="5"/>
  <c r="F367" i="5"/>
  <c r="E366" i="5"/>
  <c r="E365" i="5" s="1"/>
  <c r="E364" i="5" s="1"/>
  <c r="D366" i="5"/>
  <c r="E363" i="5"/>
  <c r="E357" i="5" s="1"/>
  <c r="F362" i="5"/>
  <c r="E361" i="5"/>
  <c r="E360" i="5" s="1"/>
  <c r="E359" i="5" s="1"/>
  <c r="E358" i="5" s="1"/>
  <c r="D361" i="5"/>
  <c r="F361" i="5" s="1"/>
  <c r="D360" i="5"/>
  <c r="F355" i="5"/>
  <c r="E354" i="5"/>
  <c r="E353" i="5" s="1"/>
  <c r="E352" i="5" s="1"/>
  <c r="D354" i="5"/>
  <c r="F351" i="5"/>
  <c r="F350" i="5"/>
  <c r="E350" i="5"/>
  <c r="D350" i="5"/>
  <c r="E349" i="5"/>
  <c r="E348" i="5" s="1"/>
  <c r="D349" i="5"/>
  <c r="D348" i="5"/>
  <c r="F347" i="5"/>
  <c r="E346" i="5"/>
  <c r="E345" i="5" s="1"/>
  <c r="E344" i="5" s="1"/>
  <c r="D346" i="5"/>
  <c r="E343" i="5"/>
  <c r="E337" i="5" s="1"/>
  <c r="F342" i="5"/>
  <c r="E341" i="5"/>
  <c r="E340" i="5" s="1"/>
  <c r="E339" i="5" s="1"/>
  <c r="E338" i="5" s="1"/>
  <c r="D341" i="5"/>
  <c r="F341" i="5" s="1"/>
  <c r="D340" i="5"/>
  <c r="F336" i="5"/>
  <c r="E335" i="5"/>
  <c r="E334" i="5" s="1"/>
  <c r="E333" i="5" s="1"/>
  <c r="D335" i="5"/>
  <c r="D334" i="5"/>
  <c r="F332" i="5"/>
  <c r="F331" i="5"/>
  <c r="E331" i="5"/>
  <c r="D331" i="5"/>
  <c r="F330" i="5"/>
  <c r="E330" i="5"/>
  <c r="D330" i="5"/>
  <c r="E329" i="5"/>
  <c r="D329" i="5"/>
  <c r="F329" i="5" s="1"/>
  <c r="F327" i="5"/>
  <c r="E326" i="5"/>
  <c r="E325" i="5" s="1"/>
  <c r="D326" i="5"/>
  <c r="F324" i="5"/>
  <c r="F323" i="5"/>
  <c r="E323" i="5"/>
  <c r="D323" i="5"/>
  <c r="D322" i="5" s="1"/>
  <c r="F322" i="5"/>
  <c r="E322" i="5"/>
  <c r="E321" i="5"/>
  <c r="F320" i="5"/>
  <c r="E319" i="5"/>
  <c r="E318" i="5" s="1"/>
  <c r="E317" i="5" s="1"/>
  <c r="D319" i="5"/>
  <c r="D318" i="5" s="1"/>
  <c r="F316" i="5"/>
  <c r="F315" i="5"/>
  <c r="E315" i="5"/>
  <c r="D315" i="5"/>
  <c r="D314" i="5" s="1"/>
  <c r="F314" i="5"/>
  <c r="E314" i="5"/>
  <c r="F313" i="5"/>
  <c r="E312" i="5"/>
  <c r="E311" i="5" s="1"/>
  <c r="E310" i="5" s="1"/>
  <c r="D312" i="5"/>
  <c r="F312" i="5" s="1"/>
  <c r="D311" i="5"/>
  <c r="F309" i="5"/>
  <c r="F308" i="5"/>
  <c r="E308" i="5"/>
  <c r="D308" i="5"/>
  <c r="D307" i="5" s="1"/>
  <c r="F307" i="5"/>
  <c r="E307" i="5"/>
  <c r="F306" i="5"/>
  <c r="F305" i="5"/>
  <c r="E305" i="5"/>
  <c r="D305" i="5"/>
  <c r="E304" i="5"/>
  <c r="E303" i="5" s="1"/>
  <c r="D304" i="5"/>
  <c r="D303" i="5"/>
  <c r="F300" i="5"/>
  <c r="F299" i="5"/>
  <c r="E299" i="5"/>
  <c r="D299" i="5"/>
  <c r="E298" i="5"/>
  <c r="E297" i="5" s="1"/>
  <c r="E296" i="5" s="1"/>
  <c r="E290" i="5" s="1"/>
  <c r="E289" i="5" s="1"/>
  <c r="D298" i="5"/>
  <c r="D297" i="5"/>
  <c r="F295" i="5"/>
  <c r="F294" i="5"/>
  <c r="E294" i="5"/>
  <c r="D294" i="5"/>
  <c r="D293" i="5" s="1"/>
  <c r="D292" i="5" s="1"/>
  <c r="F292" i="5" s="1"/>
  <c r="E293" i="5"/>
  <c r="E292" i="5"/>
  <c r="E291" i="5" s="1"/>
  <c r="D291" i="5"/>
  <c r="F291" i="5" s="1"/>
  <c r="F288" i="5"/>
  <c r="F287" i="5"/>
  <c r="E287" i="5"/>
  <c r="D287" i="5"/>
  <c r="E286" i="5"/>
  <c r="E285" i="5" s="1"/>
  <c r="D286" i="5"/>
  <c r="D285" i="5"/>
  <c r="F284" i="5"/>
  <c r="E283" i="5"/>
  <c r="E282" i="5" s="1"/>
  <c r="E281" i="5" s="1"/>
  <c r="D283" i="5"/>
  <c r="F280" i="5"/>
  <c r="F279" i="5"/>
  <c r="E279" i="5"/>
  <c r="D279" i="5"/>
  <c r="E278" i="5"/>
  <c r="E277" i="5" s="1"/>
  <c r="D278" i="5"/>
  <c r="F278" i="5" s="1"/>
  <c r="D277" i="5"/>
  <c r="F275" i="5"/>
  <c r="E274" i="5"/>
  <c r="D274" i="5"/>
  <c r="F274" i="5" s="1"/>
  <c r="E273" i="5"/>
  <c r="E272" i="5"/>
  <c r="E271" i="5" s="1"/>
  <c r="F267" i="5"/>
  <c r="E266" i="5"/>
  <c r="E265" i="5" s="1"/>
  <c r="E264" i="5" s="1"/>
  <c r="E263" i="5" s="1"/>
  <c r="D266" i="5"/>
  <c r="D265" i="5"/>
  <c r="F262" i="5"/>
  <c r="F261" i="5"/>
  <c r="E261" i="5"/>
  <c r="D261" i="5"/>
  <c r="E260" i="5"/>
  <c r="E259" i="5" s="1"/>
  <c r="D260" i="5"/>
  <c r="D259" i="5"/>
  <c r="F258" i="5"/>
  <c r="E257" i="5"/>
  <c r="E256" i="5" s="1"/>
  <c r="E255" i="5" s="1"/>
  <c r="D257" i="5"/>
  <c r="F254" i="5"/>
  <c r="F253" i="5"/>
  <c r="E253" i="5"/>
  <c r="D253" i="5"/>
  <c r="E252" i="5"/>
  <c r="E251" i="5" s="1"/>
  <c r="D252" i="5"/>
  <c r="F252" i="5" s="1"/>
  <c r="D251" i="5"/>
  <c r="F251" i="5" s="1"/>
  <c r="F250" i="5"/>
  <c r="E249" i="5"/>
  <c r="E248" i="5" s="1"/>
  <c r="E247" i="5" s="1"/>
  <c r="D249" i="5"/>
  <c r="F246" i="5"/>
  <c r="F245" i="5"/>
  <c r="E245" i="5"/>
  <c r="D245" i="5"/>
  <c r="E244" i="5"/>
  <c r="E243" i="5" s="1"/>
  <c r="D244" i="5"/>
  <c r="D243" i="5"/>
  <c r="F243" i="5" s="1"/>
  <c r="F242" i="5"/>
  <c r="E241" i="5"/>
  <c r="E240" i="5" s="1"/>
  <c r="E239" i="5" s="1"/>
  <c r="E238" i="5" s="1"/>
  <c r="E237" i="5" s="1"/>
  <c r="E236" i="5" s="1"/>
  <c r="D241" i="5"/>
  <c r="F235" i="5"/>
  <c r="F234" i="5"/>
  <c r="E234" i="5"/>
  <c r="D234" i="5"/>
  <c r="D233" i="5" s="1"/>
  <c r="D232" i="5" s="1"/>
  <c r="F232" i="5" s="1"/>
  <c r="E233" i="5"/>
  <c r="E232" i="5"/>
  <c r="E231" i="5" s="1"/>
  <c r="D231" i="5"/>
  <c r="F231" i="5" s="1"/>
  <c r="F230" i="5"/>
  <c r="F229" i="5"/>
  <c r="E228" i="5"/>
  <c r="E227" i="5" s="1"/>
  <c r="E226" i="5" s="1"/>
  <c r="E225" i="5" s="1"/>
  <c r="D228" i="5"/>
  <c r="F228" i="5" s="1"/>
  <c r="D227" i="5"/>
  <c r="E224" i="5"/>
  <c r="F223" i="5"/>
  <c r="E222" i="5"/>
  <c r="E221" i="5" s="1"/>
  <c r="E220" i="5" s="1"/>
  <c r="E219" i="5" s="1"/>
  <c r="D222" i="5"/>
  <c r="F222" i="5" s="1"/>
  <c r="D221" i="5"/>
  <c r="F218" i="5"/>
  <c r="F217" i="5"/>
  <c r="E217" i="5"/>
  <c r="D217" i="5"/>
  <c r="E216" i="5"/>
  <c r="E215" i="5" s="1"/>
  <c r="D216" i="5"/>
  <c r="F216" i="5" s="1"/>
  <c r="D215" i="5"/>
  <c r="F215" i="5" s="1"/>
  <c r="F214" i="5"/>
  <c r="E213" i="5"/>
  <c r="E212" i="5" s="1"/>
  <c r="E211" i="5" s="1"/>
  <c r="D213" i="5"/>
  <c r="E210" i="5"/>
  <c r="F209" i="5"/>
  <c r="E208" i="5"/>
  <c r="E207" i="5" s="1"/>
  <c r="E206" i="5" s="1"/>
  <c r="E205" i="5" s="1"/>
  <c r="E204" i="5" s="1"/>
  <c r="E203" i="5" s="1"/>
  <c r="E202" i="5" s="1"/>
  <c r="D208" i="5"/>
  <c r="D207" i="5"/>
  <c r="F201" i="5"/>
  <c r="F200" i="5"/>
  <c r="E200" i="5"/>
  <c r="D200" i="5"/>
  <c r="D199" i="5" s="1"/>
  <c r="D198" i="5" s="1"/>
  <c r="F199" i="5"/>
  <c r="E199" i="5"/>
  <c r="E198" i="5"/>
  <c r="E197" i="5" s="1"/>
  <c r="E196" i="5" s="1"/>
  <c r="D197" i="5"/>
  <c r="F195" i="5"/>
  <c r="F194" i="5"/>
  <c r="E194" i="5"/>
  <c r="D194" i="5"/>
  <c r="D193" i="5" s="1"/>
  <c r="D192" i="5" s="1"/>
  <c r="F193" i="5"/>
  <c r="E193" i="5"/>
  <c r="E192" i="5"/>
  <c r="E191" i="5" s="1"/>
  <c r="E190" i="5" s="1"/>
  <c r="E189" i="5" s="1"/>
  <c r="D191" i="5"/>
  <c r="F188" i="5"/>
  <c r="F187" i="5"/>
  <c r="E187" i="5"/>
  <c r="D187" i="5"/>
  <c r="E186" i="5"/>
  <c r="D186" i="5"/>
  <c r="F186" i="5" s="1"/>
  <c r="F185" i="5"/>
  <c r="F184" i="5"/>
  <c r="F183" i="5"/>
  <c r="E183" i="5"/>
  <c r="D183" i="5"/>
  <c r="E182" i="5"/>
  <c r="E181" i="5" s="1"/>
  <c r="D182" i="5"/>
  <c r="D181" i="5"/>
  <c r="F181" i="5" s="1"/>
  <c r="F180" i="5"/>
  <c r="E179" i="5"/>
  <c r="E178" i="5" s="1"/>
  <c r="D179" i="5"/>
  <c r="F177" i="5"/>
  <c r="F176" i="5"/>
  <c r="E175" i="5"/>
  <c r="E174" i="5" s="1"/>
  <c r="E173" i="5" s="1"/>
  <c r="E172" i="5" s="1"/>
  <c r="E171" i="5" s="1"/>
  <c r="E170" i="5" s="1"/>
  <c r="E169" i="5" s="1"/>
  <c r="D175" i="5"/>
  <c r="F168" i="5"/>
  <c r="F167" i="5"/>
  <c r="E167" i="5"/>
  <c r="D167" i="5"/>
  <c r="E166" i="5"/>
  <c r="E165" i="5" s="1"/>
  <c r="E164" i="5" s="1"/>
  <c r="D166" i="5"/>
  <c r="D165" i="5"/>
  <c r="F163" i="5"/>
  <c r="F162" i="5"/>
  <c r="E162" i="5"/>
  <c r="D162" i="5"/>
  <c r="D161" i="5" s="1"/>
  <c r="F161" i="5" s="1"/>
  <c r="E161" i="5"/>
  <c r="F160" i="5"/>
  <c r="F159" i="5"/>
  <c r="E159" i="5"/>
  <c r="D159" i="5"/>
  <c r="E158" i="5"/>
  <c r="D158" i="5"/>
  <c r="F158" i="5" s="1"/>
  <c r="F157" i="5"/>
  <c r="E156" i="5"/>
  <c r="E155" i="5" s="1"/>
  <c r="E154" i="5" s="1"/>
  <c r="E153" i="5" s="1"/>
  <c r="E152" i="5" s="1"/>
  <c r="E151" i="5" s="1"/>
  <c r="D156" i="5"/>
  <c r="D155" i="5"/>
  <c r="F150" i="5"/>
  <c r="E149" i="5"/>
  <c r="E148" i="5" s="1"/>
  <c r="E147" i="5" s="1"/>
  <c r="D149" i="5"/>
  <c r="E146" i="5"/>
  <c r="F145" i="5"/>
  <c r="E144" i="5"/>
  <c r="E143" i="5" s="1"/>
  <c r="E142" i="5" s="1"/>
  <c r="E141" i="5" s="1"/>
  <c r="E140" i="5" s="1"/>
  <c r="E139" i="5" s="1"/>
  <c r="D144" i="5"/>
  <c r="D143" i="5"/>
  <c r="F138" i="5"/>
  <c r="E137" i="5"/>
  <c r="E136" i="5" s="1"/>
  <c r="E135" i="5" s="1"/>
  <c r="D137" i="5"/>
  <c r="E134" i="5"/>
  <c r="E133" i="5" s="1"/>
  <c r="F131" i="5"/>
  <c r="F130" i="5"/>
  <c r="E130" i="5"/>
  <c r="D130" i="5"/>
  <c r="D129" i="5" s="1"/>
  <c r="F129" i="5"/>
  <c r="E129" i="5"/>
  <c r="F128" i="5"/>
  <c r="F127" i="5"/>
  <c r="F126" i="5"/>
  <c r="E125" i="5"/>
  <c r="E124" i="5" s="1"/>
  <c r="D125" i="5"/>
  <c r="F123" i="5"/>
  <c r="F122" i="5"/>
  <c r="F121" i="5"/>
  <c r="E120" i="5"/>
  <c r="E119" i="5" s="1"/>
  <c r="E118" i="5" s="1"/>
  <c r="E117" i="5" s="1"/>
  <c r="D120" i="5"/>
  <c r="D119" i="5"/>
  <c r="F116" i="5"/>
  <c r="F115" i="5"/>
  <c r="E115" i="5"/>
  <c r="D115" i="5"/>
  <c r="E114" i="5"/>
  <c r="E113" i="5" s="1"/>
  <c r="E112" i="5" s="1"/>
  <c r="D114" i="5"/>
  <c r="D113" i="5"/>
  <c r="F111" i="5"/>
  <c r="D111" i="5"/>
  <c r="E110" i="5"/>
  <c r="E109" i="5" s="1"/>
  <c r="E108" i="5" s="1"/>
  <c r="D110" i="5"/>
  <c r="E107" i="5"/>
  <c r="E106" i="5" s="1"/>
  <c r="F105" i="5"/>
  <c r="E104" i="5"/>
  <c r="E103" i="5" s="1"/>
  <c r="E102" i="5" s="1"/>
  <c r="D104" i="5"/>
  <c r="F101" i="5"/>
  <c r="F100" i="5"/>
  <c r="E100" i="5"/>
  <c r="D100" i="5"/>
  <c r="E99" i="5"/>
  <c r="E98" i="5" s="1"/>
  <c r="D99" i="5"/>
  <c r="D98" i="5"/>
  <c r="F97" i="5"/>
  <c r="E96" i="5"/>
  <c r="E95" i="5" s="1"/>
  <c r="E94" i="5" s="1"/>
  <c r="E93" i="5" s="1"/>
  <c r="E92" i="5" s="1"/>
  <c r="E91" i="5" s="1"/>
  <c r="D96" i="5"/>
  <c r="F90" i="5"/>
  <c r="F89" i="5"/>
  <c r="E89" i="5"/>
  <c r="D89" i="5"/>
  <c r="D88" i="5" s="1"/>
  <c r="D87" i="5" s="1"/>
  <c r="F87" i="5" s="1"/>
  <c r="E88" i="5"/>
  <c r="E87" i="5"/>
  <c r="E86" i="5" s="1"/>
  <c r="E85" i="5" s="1"/>
  <c r="F84" i="5"/>
  <c r="F83" i="5"/>
  <c r="E83" i="5"/>
  <c r="D83" i="5"/>
  <c r="D82" i="5" s="1"/>
  <c r="D81" i="5" s="1"/>
  <c r="F81" i="5" s="1"/>
  <c r="E82" i="5"/>
  <c r="E81" i="5"/>
  <c r="E80" i="5" s="1"/>
  <c r="E79" i="5" s="1"/>
  <c r="F78" i="5"/>
  <c r="F77" i="5"/>
  <c r="F76" i="5"/>
  <c r="E75" i="5"/>
  <c r="E74" i="5" s="1"/>
  <c r="E73" i="5" s="1"/>
  <c r="E72" i="5" s="1"/>
  <c r="E71" i="5" s="1"/>
  <c r="D75" i="5"/>
  <c r="D74" i="5"/>
  <c r="F70" i="5"/>
  <c r="E69" i="5"/>
  <c r="E68" i="5" s="1"/>
  <c r="E67" i="5" s="1"/>
  <c r="E66" i="5" s="1"/>
  <c r="D69" i="5"/>
  <c r="D68" i="5"/>
  <c r="F65" i="5"/>
  <c r="F64" i="5"/>
  <c r="E64" i="5"/>
  <c r="D64" i="5"/>
  <c r="E63" i="5"/>
  <c r="E62" i="5" s="1"/>
  <c r="E61" i="5" s="1"/>
  <c r="E60" i="5" s="1"/>
  <c r="D63" i="5"/>
  <c r="D62" i="5"/>
  <c r="F59" i="5"/>
  <c r="F58" i="5"/>
  <c r="E58" i="5"/>
  <c r="D58" i="5"/>
  <c r="E57" i="5"/>
  <c r="D57" i="5"/>
  <c r="F56" i="5"/>
  <c r="F55" i="5"/>
  <c r="F54" i="5"/>
  <c r="E54" i="5"/>
  <c r="D54" i="5"/>
  <c r="E53" i="5"/>
  <c r="D53" i="5"/>
  <c r="F53" i="5" s="1"/>
  <c r="F52" i="5"/>
  <c r="E51" i="5"/>
  <c r="E50" i="5" s="1"/>
  <c r="E49" i="5" s="1"/>
  <c r="D51" i="5"/>
  <c r="D50" i="5"/>
  <c r="F48" i="5"/>
  <c r="F47" i="5"/>
  <c r="E47" i="5"/>
  <c r="D47" i="5"/>
  <c r="E46" i="5"/>
  <c r="E45" i="5" s="1"/>
  <c r="D46" i="5"/>
  <c r="D45" i="5"/>
  <c r="F44" i="5"/>
  <c r="F43" i="5"/>
  <c r="F42" i="5"/>
  <c r="E42" i="5"/>
  <c r="D42" i="5"/>
  <c r="E41" i="5"/>
  <c r="E40" i="5" s="1"/>
  <c r="D41" i="5"/>
  <c r="F41" i="5" s="1"/>
  <c r="F35" i="5"/>
  <c r="E34" i="5"/>
  <c r="D34" i="5"/>
  <c r="F34" i="5" s="1"/>
  <c r="F33" i="5"/>
  <c r="E32" i="5"/>
  <c r="D32" i="5"/>
  <c r="E31" i="5"/>
  <c r="F30" i="5"/>
  <c r="F29" i="5"/>
  <c r="E29" i="5"/>
  <c r="D29" i="5"/>
  <c r="F28" i="5"/>
  <c r="E28" i="5"/>
  <c r="D28" i="5"/>
  <c r="E27" i="5"/>
  <c r="E26" i="5" s="1"/>
  <c r="E25" i="5" s="1"/>
  <c r="E24" i="5"/>
  <c r="F23" i="5"/>
  <c r="F22" i="5"/>
  <c r="E22" i="5"/>
  <c r="E21" i="5" s="1"/>
  <c r="E20" i="5" s="1"/>
  <c r="D22" i="5"/>
  <c r="D21" i="5"/>
  <c r="F19" i="5"/>
  <c r="F18" i="5"/>
  <c r="E17" i="5"/>
  <c r="E16" i="5" s="1"/>
  <c r="E15" i="5" s="1"/>
  <c r="D17" i="5"/>
  <c r="D16" i="5"/>
  <c r="E14" i="5" l="1"/>
  <c r="E13" i="5" s="1"/>
  <c r="E12" i="5" s="1"/>
  <c r="E11" i="5" s="1"/>
  <c r="F68" i="5"/>
  <c r="D67" i="5"/>
  <c r="F113" i="5"/>
  <c r="D112" i="5"/>
  <c r="F112" i="5" s="1"/>
  <c r="F249" i="5"/>
  <c r="D248" i="5"/>
  <c r="F340" i="5"/>
  <c r="D339" i="5"/>
  <c r="F32" i="5"/>
  <c r="D31" i="5"/>
  <c r="F45" i="5"/>
  <c r="F46" i="5"/>
  <c r="F57" i="5"/>
  <c r="F63" i="5"/>
  <c r="F69" i="5"/>
  <c r="F114" i="5"/>
  <c r="F120" i="5"/>
  <c r="F175" i="5"/>
  <c r="D174" i="5"/>
  <c r="F179" i="5"/>
  <c r="D178" i="5"/>
  <c r="F178" i="5" s="1"/>
  <c r="F182" i="5"/>
  <c r="F227" i="5"/>
  <c r="D226" i="5"/>
  <c r="F233" i="5"/>
  <c r="F241" i="5"/>
  <c r="D240" i="5"/>
  <c r="F244" i="5"/>
  <c r="E276" i="5"/>
  <c r="E270" i="5" s="1"/>
  <c r="F293" i="5"/>
  <c r="E302" i="5"/>
  <c r="F318" i="5"/>
  <c r="D317" i="5"/>
  <c r="F317" i="5" s="1"/>
  <c r="F415" i="5"/>
  <c r="E414" i="5"/>
  <c r="E413" i="5" s="1"/>
  <c r="E412" i="5" s="1"/>
  <c r="F119" i="5"/>
  <c r="F137" i="5"/>
  <c r="D136" i="5"/>
  <c r="F149" i="5"/>
  <c r="D148" i="5"/>
  <c r="F213" i="5"/>
  <c r="D212" i="5"/>
  <c r="F16" i="5"/>
  <c r="D15" i="5"/>
  <c r="F50" i="5"/>
  <c r="D49" i="5"/>
  <c r="F49" i="5" s="1"/>
  <c r="F74" i="5"/>
  <c r="D73" i="5"/>
  <c r="F98" i="5"/>
  <c r="F104" i="5"/>
  <c r="D103" i="5"/>
  <c r="F125" i="5"/>
  <c r="D124" i="5"/>
  <c r="F124" i="5" s="1"/>
  <c r="E132" i="5"/>
  <c r="F143" i="5"/>
  <c r="D142" i="5"/>
  <c r="F155" i="5"/>
  <c r="D154" i="5"/>
  <c r="F165" i="5"/>
  <c r="D164" i="5"/>
  <c r="F164" i="5" s="1"/>
  <c r="F207" i="5"/>
  <c r="D206" i="5"/>
  <c r="F259" i="5"/>
  <c r="F265" i="5"/>
  <c r="D264" i="5"/>
  <c r="F285" i="5"/>
  <c r="F297" i="5"/>
  <c r="D296" i="5"/>
  <c r="F303" i="5"/>
  <c r="F384" i="5"/>
  <c r="F409" i="5"/>
  <c r="E408" i="5"/>
  <c r="E403" i="5" s="1"/>
  <c r="F432" i="5"/>
  <c r="D431" i="5"/>
  <c r="F21" i="5"/>
  <c r="F62" i="5"/>
  <c r="D61" i="5"/>
  <c r="D80" i="5"/>
  <c r="D86" i="5"/>
  <c r="F110" i="5"/>
  <c r="D109" i="5"/>
  <c r="F17" i="5"/>
  <c r="D20" i="5"/>
  <c r="F20" i="5" s="1"/>
  <c r="E39" i="5"/>
  <c r="E38" i="5" s="1"/>
  <c r="E37" i="5" s="1"/>
  <c r="E36" i="5" s="1"/>
  <c r="F51" i="5"/>
  <c r="F75" i="5"/>
  <c r="F82" i="5"/>
  <c r="F88" i="5"/>
  <c r="F96" i="5"/>
  <c r="D95" i="5"/>
  <c r="F99" i="5"/>
  <c r="F144" i="5"/>
  <c r="F156" i="5"/>
  <c r="F166" i="5"/>
  <c r="F191" i="5"/>
  <c r="D190" i="5"/>
  <c r="F192" i="5"/>
  <c r="F197" i="5"/>
  <c r="D196" i="5"/>
  <c r="F196" i="5" s="1"/>
  <c r="F198" i="5"/>
  <c r="F208" i="5"/>
  <c r="F221" i="5"/>
  <c r="D220" i="5"/>
  <c r="F257" i="5"/>
  <c r="D256" i="5"/>
  <c r="F260" i="5"/>
  <c r="F266" i="5"/>
  <c r="F277" i="5"/>
  <c r="F283" i="5"/>
  <c r="D282" i="5"/>
  <c r="F286" i="5"/>
  <c r="F298" i="5"/>
  <c r="F304" i="5"/>
  <c r="F311" i="5"/>
  <c r="D310" i="5"/>
  <c r="F420" i="5"/>
  <c r="D419" i="5"/>
  <c r="F440" i="5"/>
  <c r="D439" i="5"/>
  <c r="F534" i="5"/>
  <c r="D533" i="5"/>
  <c r="F326" i="5"/>
  <c r="D325" i="5"/>
  <c r="F325" i="5" s="1"/>
  <c r="F348" i="5"/>
  <c r="F354" i="5"/>
  <c r="D353" i="5"/>
  <c r="F366" i="5"/>
  <c r="D365" i="5"/>
  <c r="F378" i="5"/>
  <c r="D377" i="5"/>
  <c r="F382" i="5"/>
  <c r="D381" i="5"/>
  <c r="F381" i="5" s="1"/>
  <c r="F389" i="5"/>
  <c r="E384" i="5"/>
  <c r="E375" i="5" s="1"/>
  <c r="E369" i="5" s="1"/>
  <c r="F395" i="5"/>
  <c r="E394" i="5"/>
  <c r="E393" i="5" s="1"/>
  <c r="E392" i="5" s="1"/>
  <c r="D399" i="5"/>
  <c r="F492" i="5"/>
  <c r="D491" i="5"/>
  <c r="D490" i="5" s="1"/>
  <c r="F490" i="5" s="1"/>
  <c r="F510" i="5"/>
  <c r="D509" i="5"/>
  <c r="F543" i="5"/>
  <c r="D542" i="5"/>
  <c r="F562" i="5"/>
  <c r="D561" i="5"/>
  <c r="D273" i="5"/>
  <c r="E328" i="5"/>
  <c r="F334" i="5"/>
  <c r="D333" i="5"/>
  <c r="F346" i="5"/>
  <c r="D345" i="5"/>
  <c r="F349" i="5"/>
  <c r="F408" i="5"/>
  <c r="F414" i="5"/>
  <c r="D413" i="5"/>
  <c r="F426" i="5"/>
  <c r="D425" i="5"/>
  <c r="F445" i="5"/>
  <c r="D444" i="5"/>
  <c r="F319" i="5"/>
  <c r="F335" i="5"/>
  <c r="F360" i="5"/>
  <c r="D359" i="5"/>
  <c r="F372" i="5"/>
  <c r="D371" i="5"/>
  <c r="F394" i="5"/>
  <c r="D393" i="5"/>
  <c r="F401" i="5"/>
  <c r="E400" i="5"/>
  <c r="E399" i="5" s="1"/>
  <c r="E398" i="5" s="1"/>
  <c r="F406" i="5"/>
  <c r="D405" i="5"/>
  <c r="F554" i="5"/>
  <c r="D553" i="5"/>
  <c r="F453" i="5"/>
  <c r="D452" i="5"/>
  <c r="F452" i="5" s="1"/>
  <c r="F471" i="5"/>
  <c r="D470" i="5"/>
  <c r="F481" i="5"/>
  <c r="D480" i="5"/>
  <c r="F504" i="5"/>
  <c r="D503" i="5"/>
  <c r="E506" i="5"/>
  <c r="E435" i="5" s="1"/>
  <c r="E434" i="5" s="1"/>
  <c r="F513" i="5"/>
  <c r="E530" i="5"/>
  <c r="E529" i="5" s="1"/>
  <c r="F537" i="5"/>
  <c r="F555" i="5"/>
  <c r="F577" i="5"/>
  <c r="D576" i="5"/>
  <c r="F655" i="5"/>
  <c r="D654" i="5"/>
  <c r="F465" i="5"/>
  <c r="D464" i="5"/>
  <c r="F474" i="5"/>
  <c r="F498" i="5"/>
  <c r="D497" i="5"/>
  <c r="F522" i="5"/>
  <c r="D521" i="5"/>
  <c r="E518" i="5"/>
  <c r="E517" i="5" s="1"/>
  <c r="F592" i="5"/>
  <c r="D591" i="5"/>
  <c r="F680" i="5"/>
  <c r="D679" i="5"/>
  <c r="F698" i="5"/>
  <c r="D697" i="5"/>
  <c r="F447" i="5"/>
  <c r="F459" i="5"/>
  <c r="D458" i="5"/>
  <c r="F487" i="5"/>
  <c r="D486" i="5"/>
  <c r="F499" i="5"/>
  <c r="D512" i="5"/>
  <c r="F512" i="5" s="1"/>
  <c r="F525" i="5"/>
  <c r="D536" i="5"/>
  <c r="F536" i="5" s="1"/>
  <c r="F570" i="5"/>
  <c r="D569" i="5"/>
  <c r="E617" i="5"/>
  <c r="E616" i="5" s="1"/>
  <c r="F616" i="5" s="1"/>
  <c r="F618" i="5"/>
  <c r="E612" i="5"/>
  <c r="E611" i="5" s="1"/>
  <c r="E610" i="5" s="1"/>
  <c r="E595" i="5" s="1"/>
  <c r="F630" i="5"/>
  <c r="D629" i="5"/>
  <c r="F629" i="5" s="1"/>
  <c r="F633" i="5"/>
  <c r="F593" i="5"/>
  <c r="D598" i="5"/>
  <c r="F614" i="5"/>
  <c r="D613" i="5"/>
  <c r="F631" i="5"/>
  <c r="E653" i="5"/>
  <c r="E652" i="5" s="1"/>
  <c r="E651" i="5" s="1"/>
  <c r="E650" i="5" s="1"/>
  <c r="F660" i="5"/>
  <c r="F670" i="5"/>
  <c r="D669" i="5"/>
  <c r="F673" i="5"/>
  <c r="F699" i="5"/>
  <c r="F733" i="5"/>
  <c r="D732" i="5"/>
  <c r="F571" i="5"/>
  <c r="F622" i="5"/>
  <c r="D621" i="5"/>
  <c r="F638" i="5"/>
  <c r="D637" i="5"/>
  <c r="F637" i="5" s="1"/>
  <c r="E643" i="5"/>
  <c r="E642" i="5" s="1"/>
  <c r="E644" i="5"/>
  <c r="F648" i="5"/>
  <c r="D647" i="5"/>
  <c r="F723" i="5"/>
  <c r="D722" i="5"/>
  <c r="E550" i="5"/>
  <c r="F586" i="5"/>
  <c r="D585" i="5"/>
  <c r="F608" i="5"/>
  <c r="D607" i="5"/>
  <c r="F623" i="5"/>
  <c r="F639" i="5"/>
  <c r="E659" i="5"/>
  <c r="F687" i="5"/>
  <c r="D686" i="5"/>
  <c r="D691" i="5"/>
  <c r="F708" i="5"/>
  <c r="D707" i="5"/>
  <c r="F724" i="5"/>
  <c r="E549" i="5" l="1"/>
  <c r="F550" i="5"/>
  <c r="F669" i="5"/>
  <c r="D665" i="5"/>
  <c r="F486" i="5"/>
  <c r="D485" i="5"/>
  <c r="F503" i="5"/>
  <c r="D502" i="5"/>
  <c r="F553" i="5"/>
  <c r="D548" i="5"/>
  <c r="F333" i="5"/>
  <c r="D328" i="5"/>
  <c r="F328" i="5" s="1"/>
  <c r="F61" i="5"/>
  <c r="D60" i="5"/>
  <c r="F60" i="5" s="1"/>
  <c r="F67" i="5"/>
  <c r="D66" i="5"/>
  <c r="F66" i="5" s="1"/>
  <c r="F722" i="5"/>
  <c r="D721" i="5"/>
  <c r="D620" i="5"/>
  <c r="F620" i="5" s="1"/>
  <c r="F621" i="5"/>
  <c r="F598" i="5"/>
  <c r="D597" i="5"/>
  <c r="D568" i="5"/>
  <c r="F569" i="5"/>
  <c r="F697" i="5"/>
  <c r="D696" i="5"/>
  <c r="D590" i="5"/>
  <c r="F591" i="5"/>
  <c r="F464" i="5"/>
  <c r="D463" i="5"/>
  <c r="F576" i="5"/>
  <c r="D575" i="5"/>
  <c r="F561" i="5"/>
  <c r="D560" i="5"/>
  <c r="F509" i="5"/>
  <c r="D508" i="5"/>
  <c r="F399" i="5"/>
  <c r="D398" i="5"/>
  <c r="F377" i="5"/>
  <c r="D376" i="5"/>
  <c r="F353" i="5"/>
  <c r="D352" i="5"/>
  <c r="F352" i="5" s="1"/>
  <c r="F439" i="5"/>
  <c r="D438" i="5"/>
  <c r="F310" i="5"/>
  <c r="F190" i="5"/>
  <c r="D189" i="5"/>
  <c r="F189" i="5" s="1"/>
  <c r="F206" i="5"/>
  <c r="D205" i="5"/>
  <c r="F154" i="5"/>
  <c r="D153" i="5"/>
  <c r="F212" i="5"/>
  <c r="D211" i="5"/>
  <c r="F136" i="5"/>
  <c r="D135" i="5"/>
  <c r="E301" i="5"/>
  <c r="F240" i="5"/>
  <c r="D239" i="5"/>
  <c r="F174" i="5"/>
  <c r="D173" i="5"/>
  <c r="F521" i="5"/>
  <c r="D520" i="5"/>
  <c r="E397" i="5"/>
  <c r="E368" i="5" s="1"/>
  <c r="E356" i="5" s="1"/>
  <c r="F425" i="5"/>
  <c r="D424" i="5"/>
  <c r="F256" i="5"/>
  <c r="D255" i="5"/>
  <c r="F255" i="5" s="1"/>
  <c r="F691" i="5"/>
  <c r="D690" i="5"/>
  <c r="F690" i="5" s="1"/>
  <c r="D584" i="5"/>
  <c r="F585" i="5"/>
  <c r="F617" i="5"/>
  <c r="F458" i="5"/>
  <c r="D457" i="5"/>
  <c r="F497" i="5"/>
  <c r="D496" i="5"/>
  <c r="F480" i="5"/>
  <c r="D479" i="5"/>
  <c r="F479" i="5" s="1"/>
  <c r="F405" i="5"/>
  <c r="D404" i="5"/>
  <c r="F393" i="5"/>
  <c r="D392" i="5"/>
  <c r="F392" i="5" s="1"/>
  <c r="F359" i="5"/>
  <c r="D358" i="5"/>
  <c r="F444" i="5"/>
  <c r="D443" i="5"/>
  <c r="F413" i="5"/>
  <c r="D412" i="5"/>
  <c r="F412" i="5" s="1"/>
  <c r="F345" i="5"/>
  <c r="D344" i="5"/>
  <c r="F400" i="5"/>
  <c r="D321" i="5"/>
  <c r="F321" i="5" s="1"/>
  <c r="F282" i="5"/>
  <c r="D281" i="5"/>
  <c r="F220" i="5"/>
  <c r="D219" i="5"/>
  <c r="F219" i="5" s="1"/>
  <c r="F86" i="5"/>
  <c r="D85" i="5"/>
  <c r="F85" i="5" s="1"/>
  <c r="F264" i="5"/>
  <c r="D263" i="5"/>
  <c r="F263" i="5" s="1"/>
  <c r="D40" i="5"/>
  <c r="F339" i="5"/>
  <c r="D338" i="5"/>
  <c r="E10" i="5"/>
  <c r="F707" i="5"/>
  <c r="D706" i="5"/>
  <c r="D606" i="5"/>
  <c r="F607" i="5"/>
  <c r="F732" i="5"/>
  <c r="D731" i="5"/>
  <c r="F470" i="5"/>
  <c r="D469" i="5"/>
  <c r="F371" i="5"/>
  <c r="D370" i="5"/>
  <c r="F370" i="5" s="1"/>
  <c r="F109" i="5"/>
  <c r="D108" i="5"/>
  <c r="F103" i="5"/>
  <c r="D102" i="5"/>
  <c r="F102" i="5" s="1"/>
  <c r="F226" i="5"/>
  <c r="D225" i="5"/>
  <c r="F248" i="5"/>
  <c r="D247" i="5"/>
  <c r="F247" i="5" s="1"/>
  <c r="F686" i="5"/>
  <c r="D685" i="5"/>
  <c r="D646" i="5"/>
  <c r="F647" i="5"/>
  <c r="D612" i="5"/>
  <c r="F613" i="5"/>
  <c r="F679" i="5"/>
  <c r="D678" i="5"/>
  <c r="F654" i="5"/>
  <c r="D272" i="5"/>
  <c r="F273" i="5"/>
  <c r="F542" i="5"/>
  <c r="D541" i="5"/>
  <c r="F541" i="5" s="1"/>
  <c r="F365" i="5"/>
  <c r="D364" i="5"/>
  <c r="F533" i="5"/>
  <c r="D532" i="5"/>
  <c r="F419" i="5"/>
  <c r="D418" i="5"/>
  <c r="F95" i="5"/>
  <c r="D94" i="5"/>
  <c r="F80" i="5"/>
  <c r="D79" i="5"/>
  <c r="F79" i="5" s="1"/>
  <c r="F431" i="5"/>
  <c r="D430" i="5"/>
  <c r="F296" i="5"/>
  <c r="D290" i="5"/>
  <c r="F142" i="5"/>
  <c r="D141" i="5"/>
  <c r="F73" i="5"/>
  <c r="D72" i="5"/>
  <c r="D14" i="5"/>
  <c r="F15" i="5"/>
  <c r="F148" i="5"/>
  <c r="D147" i="5"/>
  <c r="D118" i="5"/>
  <c r="E269" i="5"/>
  <c r="F31" i="5"/>
  <c r="D27" i="5"/>
  <c r="D146" i="5" l="1"/>
  <c r="F146" i="5" s="1"/>
  <c r="F147" i="5"/>
  <c r="F290" i="5"/>
  <c r="D289" i="5"/>
  <c r="F289" i="5" s="1"/>
  <c r="D363" i="5"/>
  <c r="F363" i="5" s="1"/>
  <c r="F364" i="5"/>
  <c r="D705" i="5"/>
  <c r="F706" i="5"/>
  <c r="F281" i="5"/>
  <c r="D276" i="5"/>
  <c r="D574" i="5"/>
  <c r="F575" i="5"/>
  <c r="D501" i="5"/>
  <c r="F501" i="5" s="1"/>
  <c r="F502" i="5"/>
  <c r="F272" i="5"/>
  <c r="D271" i="5"/>
  <c r="F271" i="5" s="1"/>
  <c r="D645" i="5"/>
  <c r="F646" i="5"/>
  <c r="F40" i="5"/>
  <c r="D39" i="5"/>
  <c r="D423" i="5"/>
  <c r="F424" i="5"/>
  <c r="D210" i="5"/>
  <c r="F210" i="5" s="1"/>
  <c r="F211" i="5"/>
  <c r="F205" i="5"/>
  <c r="D302" i="5"/>
  <c r="D589" i="5"/>
  <c r="F590" i="5"/>
  <c r="F568" i="5"/>
  <c r="D567" i="5"/>
  <c r="F567" i="5" s="1"/>
  <c r="F27" i="5"/>
  <c r="D26" i="5"/>
  <c r="D71" i="5"/>
  <c r="F71" i="5" s="1"/>
  <c r="F72" i="5"/>
  <c r="D417" i="5"/>
  <c r="F417" i="5" s="1"/>
  <c r="F418" i="5"/>
  <c r="D677" i="5"/>
  <c r="F678" i="5"/>
  <c r="D343" i="5"/>
  <c r="F343" i="5" s="1"/>
  <c r="F344" i="5"/>
  <c r="D442" i="5"/>
  <c r="F442" i="5" s="1"/>
  <c r="F443" i="5"/>
  <c r="D456" i="5"/>
  <c r="F456" i="5" s="1"/>
  <c r="F457" i="5"/>
  <c r="D519" i="5"/>
  <c r="F520" i="5"/>
  <c r="D507" i="5"/>
  <c r="F508" i="5"/>
  <c r="F665" i="5"/>
  <c r="D659" i="5"/>
  <c r="E268" i="5"/>
  <c r="E9" i="5" s="1"/>
  <c r="E7" i="5" s="1"/>
  <c r="D140" i="5"/>
  <c r="F141" i="5"/>
  <c r="D429" i="5"/>
  <c r="F430" i="5"/>
  <c r="D93" i="5"/>
  <c r="F94" i="5"/>
  <c r="D531" i="5"/>
  <c r="F532" i="5"/>
  <c r="D684" i="5"/>
  <c r="F685" i="5"/>
  <c r="D224" i="5"/>
  <c r="F224" i="5" s="1"/>
  <c r="F225" i="5"/>
  <c r="D107" i="5"/>
  <c r="F108" i="5"/>
  <c r="D468" i="5"/>
  <c r="F469" i="5"/>
  <c r="D357" i="5"/>
  <c r="F358" i="5"/>
  <c r="D403" i="5"/>
  <c r="F403" i="5" s="1"/>
  <c r="F404" i="5"/>
  <c r="D495" i="5"/>
  <c r="F495" i="5" s="1"/>
  <c r="F496" i="5"/>
  <c r="D172" i="5"/>
  <c r="F173" i="5"/>
  <c r="F398" i="5"/>
  <c r="D559" i="5"/>
  <c r="F560" i="5"/>
  <c r="D462" i="5"/>
  <c r="F462" i="5" s="1"/>
  <c r="F463" i="5"/>
  <c r="D695" i="5"/>
  <c r="F696" i="5"/>
  <c r="D596" i="5"/>
  <c r="F596" i="5" s="1"/>
  <c r="F597" i="5"/>
  <c r="D720" i="5"/>
  <c r="F721" i="5"/>
  <c r="D547" i="5"/>
  <c r="D484" i="5"/>
  <c r="F484" i="5" s="1"/>
  <c r="F485" i="5"/>
  <c r="D730" i="5"/>
  <c r="F731" i="5"/>
  <c r="D583" i="5"/>
  <c r="F584" i="5"/>
  <c r="D238" i="5"/>
  <c r="F239" i="5"/>
  <c r="F118" i="5"/>
  <c r="D117" i="5"/>
  <c r="F117" i="5" s="1"/>
  <c r="D13" i="5"/>
  <c r="F14" i="5"/>
  <c r="D611" i="5"/>
  <c r="F612" i="5"/>
  <c r="D605" i="5"/>
  <c r="F606" i="5"/>
  <c r="D337" i="5"/>
  <c r="F337" i="5" s="1"/>
  <c r="F338" i="5"/>
  <c r="D134" i="5"/>
  <c r="F135" i="5"/>
  <c r="D152" i="5"/>
  <c r="F153" i="5"/>
  <c r="F438" i="5"/>
  <c r="D437" i="5"/>
  <c r="F376" i="5"/>
  <c r="D375" i="5"/>
  <c r="E548" i="5"/>
  <c r="E547" i="5" s="1"/>
  <c r="E546" i="5" s="1"/>
  <c r="F549" i="5"/>
  <c r="F720" i="5" l="1"/>
  <c r="D719" i="5"/>
  <c r="F172" i="5"/>
  <c r="D171" i="5"/>
  <c r="F507" i="5"/>
  <c r="D506" i="5"/>
  <c r="F506" i="5" s="1"/>
  <c r="F589" i="5"/>
  <c r="D588" i="5"/>
  <c r="F588" i="5" s="1"/>
  <c r="D38" i="5"/>
  <c r="F39" i="5"/>
  <c r="F437" i="5"/>
  <c r="D436" i="5"/>
  <c r="F547" i="5"/>
  <c r="F468" i="5"/>
  <c r="D467" i="5"/>
  <c r="F467" i="5" s="1"/>
  <c r="F531" i="5"/>
  <c r="D530" i="5"/>
  <c r="F429" i="5"/>
  <c r="D428" i="5"/>
  <c r="F428" i="5" s="1"/>
  <c r="F659" i="5"/>
  <c r="D653" i="5"/>
  <c r="F302" i="5"/>
  <c r="D301" i="5"/>
  <c r="F301" i="5" s="1"/>
  <c r="D566" i="5"/>
  <c r="F574" i="5"/>
  <c r="F705" i="5"/>
  <c r="D704" i="5"/>
  <c r="F152" i="5"/>
  <c r="D151" i="5"/>
  <c r="F151" i="5" s="1"/>
  <c r="F134" i="5"/>
  <c r="D133" i="5"/>
  <c r="F605" i="5"/>
  <c r="D604" i="5"/>
  <c r="F13" i="5"/>
  <c r="D12" i="5"/>
  <c r="F238" i="5"/>
  <c r="D237" i="5"/>
  <c r="F730" i="5"/>
  <c r="D729" i="5"/>
  <c r="F548" i="5"/>
  <c r="D397" i="5"/>
  <c r="F397" i="5" s="1"/>
  <c r="F357" i="5"/>
  <c r="F519" i="5"/>
  <c r="D518" i="5"/>
  <c r="F677" i="5"/>
  <c r="D676" i="5"/>
  <c r="F676" i="5" s="1"/>
  <c r="F276" i="5"/>
  <c r="D270" i="5"/>
  <c r="F611" i="5"/>
  <c r="D610" i="5"/>
  <c r="F583" i="5"/>
  <c r="D582" i="5"/>
  <c r="F695" i="5"/>
  <c r="F559" i="5"/>
  <c r="D558" i="5"/>
  <c r="F558" i="5" s="1"/>
  <c r="D369" i="5"/>
  <c r="F375" i="5"/>
  <c r="F107" i="5"/>
  <c r="D106" i="5"/>
  <c r="F106" i="5" s="1"/>
  <c r="F684" i="5"/>
  <c r="D683" i="5"/>
  <c r="F93" i="5"/>
  <c r="D92" i="5"/>
  <c r="F140" i="5"/>
  <c r="D139" i="5"/>
  <c r="F139" i="5" s="1"/>
  <c r="F26" i="5"/>
  <c r="D25" i="5"/>
  <c r="D204" i="5"/>
  <c r="F423" i="5"/>
  <c r="D422" i="5"/>
  <c r="F422" i="5" s="1"/>
  <c r="F645" i="5"/>
  <c r="D643" i="5"/>
  <c r="D644" i="5"/>
  <c r="F644" i="5" s="1"/>
  <c r="F729" i="5" l="1"/>
  <c r="D728" i="5"/>
  <c r="F12" i="5"/>
  <c r="D11" i="5"/>
  <c r="F133" i="5"/>
  <c r="D132" i="5"/>
  <c r="F132" i="5" s="1"/>
  <c r="F704" i="5"/>
  <c r="D703" i="5"/>
  <c r="F171" i="5"/>
  <c r="D170" i="5"/>
  <c r="D642" i="5"/>
  <c r="F642" i="5" s="1"/>
  <c r="F643" i="5"/>
  <c r="F204" i="5"/>
  <c r="D203" i="5"/>
  <c r="F369" i="5"/>
  <c r="D368" i="5"/>
  <c r="F683" i="5"/>
  <c r="D682" i="5"/>
  <c r="F682" i="5" s="1"/>
  <c r="D435" i="5"/>
  <c r="F436" i="5"/>
  <c r="D24" i="5"/>
  <c r="F24" i="5" s="1"/>
  <c r="F25" i="5"/>
  <c r="F92" i="5"/>
  <c r="D91" i="5"/>
  <c r="F91" i="5" s="1"/>
  <c r="F582" i="5"/>
  <c r="D581" i="5"/>
  <c r="F270" i="5"/>
  <c r="D269" i="5"/>
  <c r="F518" i="5"/>
  <c r="D517" i="5"/>
  <c r="F517" i="5" s="1"/>
  <c r="F237" i="5"/>
  <c r="D236" i="5"/>
  <c r="F236" i="5" s="1"/>
  <c r="F604" i="5"/>
  <c r="D603" i="5"/>
  <c r="F603" i="5" s="1"/>
  <c r="D652" i="5"/>
  <c r="F653" i="5"/>
  <c r="F530" i="5"/>
  <c r="D529" i="5"/>
  <c r="F529" i="5" s="1"/>
  <c r="D546" i="5"/>
  <c r="F546" i="5" s="1"/>
  <c r="F719" i="5"/>
  <c r="D718" i="5"/>
  <c r="F718" i="5" s="1"/>
  <c r="F610" i="5"/>
  <c r="F566" i="5"/>
  <c r="D565" i="5"/>
  <c r="F565" i="5" s="1"/>
  <c r="F38" i="5"/>
  <c r="D37" i="5"/>
  <c r="F269" i="5" l="1"/>
  <c r="F703" i="5"/>
  <c r="D694" i="5"/>
  <c r="F694" i="5" s="1"/>
  <c r="F11" i="5"/>
  <c r="F37" i="5"/>
  <c r="D36" i="5"/>
  <c r="F36" i="5" s="1"/>
  <c r="D595" i="5"/>
  <c r="F595" i="5" s="1"/>
  <c r="D651" i="5"/>
  <c r="F652" i="5"/>
  <c r="F435" i="5"/>
  <c r="D434" i="5"/>
  <c r="F434" i="5" s="1"/>
  <c r="D580" i="5"/>
  <c r="F581" i="5"/>
  <c r="F203" i="5"/>
  <c r="D202" i="5"/>
  <c r="F202" i="5" s="1"/>
  <c r="F170" i="5"/>
  <c r="D169" i="5"/>
  <c r="F169" i="5" s="1"/>
  <c r="F728" i="5"/>
  <c r="D727" i="5"/>
  <c r="F727" i="5" s="1"/>
  <c r="F368" i="5"/>
  <c r="D356" i="5"/>
  <c r="F356" i="5" s="1"/>
  <c r="D579" i="5" l="1"/>
  <c r="F579" i="5" s="1"/>
  <c r="F580" i="5"/>
  <c r="F651" i="5"/>
  <c r="D650" i="5"/>
  <c r="F650" i="5" s="1"/>
  <c r="D10" i="5"/>
  <c r="D268" i="5"/>
  <c r="F268" i="5" s="1"/>
  <c r="D9" i="5" l="1"/>
  <c r="F10" i="5"/>
  <c r="F9" i="5" l="1"/>
  <c r="D7" i="5"/>
  <c r="F7" i="5" s="1"/>
</calcChain>
</file>

<file path=xl/sharedStrings.xml><?xml version="1.0" encoding="utf-8"?>
<sst xmlns="http://schemas.openxmlformats.org/spreadsheetml/2006/main" count="2607" uniqueCount="1244">
  <si>
    <t>ОТЧЕТ ОБ ИСПОЛНЕНИИ БЮДЖЕТА</t>
  </si>
  <si>
    <t>КОДЫ</t>
  </si>
  <si>
    <t>на 1 апреля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</si>
  <si>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</si>
  <si>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</si>
  <si>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</si>
  <si>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</si>
  <si>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</si>
  <si>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77634229</t>
  </si>
  <si>
    <t>финансового органа</t>
  </si>
  <si>
    <t>Бодайбинское городское поселение</t>
  </si>
  <si>
    <t>Глава по БК</t>
  </si>
  <si>
    <t>904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</si>
  <si>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</si>
  <si>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</si>
  <si>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</si>
  <si>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25602101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</si>
  <si>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</si>
  <si>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</si>
  <si>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</si>
  <si>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</si>
  <si>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</si>
  <si>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</si>
  <si>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</si>
  <si>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</si>
  <si>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</si>
  <si>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</si>
  <si>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</si>
  <si>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</si>
  <si>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</si>
  <si>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</si>
  <si>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</si>
  <si>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</si>
  <si>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</si>
  <si>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</si>
  <si>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</si>
  <si>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904 1 00 00000 00 0000 000</t>
  </si>
  <si>
    <t xml:space="preserve">  НАЛОГИ НА ПРИБЫЛЬ, ДОХОДЫ</t>
  </si>
  <si>
    <t>904 1 01 00000 00 0000 000</t>
  </si>
  <si>
    <t xml:space="preserve">  Налог на доходы физических лиц</t>
  </si>
  <si>
    <t>904 1 01 02000 01 0000 110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</si>
  <si>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</si>
  <si>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904 1 01 02010 01 0000 110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</si>
  <si>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</si>
  <si>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904 1 01 02020 01 0000 110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</si>
  <si>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</si>
  <si>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904 1 01 02030 01 0000 110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</si>
  <si>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</si>
  <si>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904 1 01 02040 01 0000 110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</si>
  <si>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</si>
  <si>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904 1 01 02080 01 0000 110</t>
  </si>
  <si>
    <t>-</t>
  </si>
  <si>
    <t xml:space="preserve">  НАЛОГИ НА ТОВАРЫ (РАБОТЫ, УСЛУГИ), РЕАЛИЗУЕМЫЕ НА ТЕРРИТОРИИ РОССИЙСКОЙ ФЕДЕРАЦИИ</t>
  </si>
  <si>
    <t>904 1 03 00000 00 0000 000</t>
  </si>
  <si>
    <t xml:space="preserve">  Акцизы по подакцизным товарам (продукции), производимым на территории Российской Федерации</t>
  </si>
  <si>
    <t>904 1 03 02000 01 0000 110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</si>
  <si>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</si>
  <si>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</si>
  <si>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</si>
  <si>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</si>
  <si>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</si>
  <si>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</si>
  <si>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</si>
  <si>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</si>
  <si>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</si>
  <si>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</si>
  <si>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</si>
  <si>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</si>
  <si>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</si>
  <si>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</si>
  <si>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</si>
  <si>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904 1 03 02261 01 0000 110</t>
  </si>
  <si>
    <t xml:space="preserve">  НАЛОГИ НА СОВОКУПНЫЙ ДОХОД</t>
  </si>
  <si>
    <t>904 1 05 00000 00 0000 000</t>
  </si>
  <si>
    <t xml:space="preserve">  Единый сельскохозяйственный налог</t>
  </si>
  <si>
    <t>904 1 05 03000 01 0000 110</t>
  </si>
  <si>
    <t>904 1 05 03010 01 0000 110</t>
  </si>
  <si>
    <t xml:space="preserve">  НАЛОГИ НА ИМУЩЕСТВО</t>
  </si>
  <si>
    <t>904 1 06 00000 00 0000 000</t>
  </si>
  <si>
    <t xml:space="preserve">  Налог на имущество физических лиц</t>
  </si>
  <si>
    <t>904 1 06 01000 00 0000 110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</si>
  <si>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</si>
  <si>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904 1 06 01030 13 0000 110</t>
  </si>
  <si>
    <t xml:space="preserve">  Земельный налог</t>
  </si>
  <si>
    <t>904 1 06 06000 00 0000 110</t>
  </si>
  <si>
    <t xml:space="preserve">  Земельный налог с организаций</t>
  </si>
  <si>
    <t>904 1 06 06030 00 0000 110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</si>
  <si>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</si>
  <si>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904 1 06 06033 13 0000 110</t>
  </si>
  <si>
    <t xml:space="preserve">  Земельный налог с физических лиц</t>
  </si>
  <si>
    <t>904 1 06 06040 00 0000 110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</si>
  <si>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</si>
  <si>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904 1 06 06043 13 0000 110</t>
  </si>
  <si>
    <t xml:space="preserve">  ГОСУДАРСТВЕННАЯ ПОШЛИНА</t>
  </si>
  <si>
    <t>904 1 08 00000 00 0000 000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</si>
  <si>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</si>
  <si>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904 1 08 07000 01 0000 110</t>
  </si>
  <si>
    <t xml:space="preserve">  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</si>
  <si>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904 1 08 07170 01 0000 110</t>
  </si>
  <si>
    <t xml:space="preserve">  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</si>
  <si>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904 1 08 07175 01 0000 110</t>
  </si>
  <si>
    <t xml:space="preserve">  ДОХОДЫ ОТ ИСПОЛЬЗОВАНИЯ ИМУЩЕСТВА, НАХОДЯЩЕГОСЯ В ГОСУДАРСТВЕННОЙ И МУНИЦИПАЛЬНОЙ СОБСТВЕННОСТИ</t>
  </si>
  <si>
    <t>904 1 11 00000 00 0000 000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</si>
  <si>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</si>
  <si>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904 1 11 05000 00 0000 120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</si>
  <si>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</si>
  <si>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904 1 11 05010 00 0000 120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</si>
  <si>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</si>
  <si>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904 1 11 05013 13 0000 120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</si>
  <si>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</si>
  <si>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904 1 11 05020 00 0000 120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</si>
  <si>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</si>
  <si>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904 1 11 05025 13 0000 120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</si>
  <si>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</si>
  <si>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904 1 11 05030 00 0000 120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</si>
  <si>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</si>
  <si>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904 1 11 05035 13 0000 120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</si>
  <si>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</si>
  <si>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904 1 11 05070 00 0000 120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</si>
  <si>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</si>
  <si>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904 1 11 05075 13 0000 120</t>
  </si>
  <si>
    <t xml:space="preserve">  ДОХОДЫ ОТ ПРОДАЖИ МАТЕРИАЛЬНЫХ И НЕМАТЕРИАЛЬНЫХ АКТИВОВ</t>
  </si>
  <si>
    <t>904 1 14 00000 00 0000 000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</si>
  <si>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</si>
  <si>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904 1 14 02000 00 0000 000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</si>
  <si>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</si>
  <si>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904 1 14 02050 13 0000 410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</si>
  <si>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</si>
  <si>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904 1 14 02053 13 0000 410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</si>
  <si>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</si>
  <si>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904 1 14 06000 00 0000 430</t>
  </si>
  <si>
    <t xml:space="preserve">  Доходы от продажи земельных участков, государственная собственность на которые не разграничена</t>
  </si>
  <si>
    <t>904 1 14 06010 00 0000 430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</si>
  <si>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</si>
  <si>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904 1 14 06013 13 0000 430</t>
  </si>
  <si>
    <t xml:space="preserve">  ШТРАФЫ, САНКЦИИ, ВОЗМЕЩЕНИЕ УЩЕРБА</t>
  </si>
  <si>
    <t>904 1 16 00000 00 0000 000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</si>
  <si>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</si>
  <si>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904 1 16 07000 00 0000 140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</si>
  <si>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</si>
  <si>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904 1 16 07010 00 0000 140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</si>
  <si>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</si>
  <si>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904 1 16 07010 13 0000 140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</si>
  <si>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</si>
  <si>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904 1 16 07090 00 0000 140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</si>
  <si>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</si>
  <si>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904 1 16 07090 13 0000 140</t>
  </si>
  <si>
    <t xml:space="preserve">  Платежи, уплачиваемые в целях возмещения вреда</t>
  </si>
  <si>
    <t>904 1 16 11000 01 0000 140</t>
  </si>
  <si>
    <t xml:space="preserve">  Платежи, уплачиваемые в целях возмещения вреда, причиняемого автомобильным дорогам</t>
  </si>
  <si>
    <t>904 1 16 11060 01 0000 140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</si>
  <si>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</si>
  <si>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904 1 16 11064 01 0000 140</t>
  </si>
  <si>
    <t xml:space="preserve">  БЕЗВОЗМЕЗДНЫЕ ПОСТУПЛЕНИЯ</t>
  </si>
  <si>
    <t>904 2 00 00000 00 0000 000</t>
  </si>
  <si>
    <t xml:space="preserve">  БЕЗВОЗМЕЗДНЫЕ ПОСТУПЛЕНИЯ ОТ ДРУГИХ БЮДЖЕТОВ БЮДЖЕТНОЙ СИСТЕМЫ РОССИЙСКОЙ ФЕДЕРАЦИИ</t>
  </si>
  <si>
    <t>904 2 02 00000 00 0000 000</t>
  </si>
  <si>
    <t xml:space="preserve">  Субсидии бюджетам бюджетной системы Российской Федерации (межбюджетные субсидии)</t>
  </si>
  <si>
    <t>904 2 02 20000 00 0000 150</t>
  </si>
  <si>
    <t xml:space="preserve">  Субсидии бюджетам на реализацию программ формирования современной городской среды</t>
  </si>
  <si>
    <t>904 2 02 25555 00 0000 150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</si>
  <si>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</si>
  <si>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904 2 02 25555 13 0000 150</t>
  </si>
  <si>
    <t xml:space="preserve">  БЕЗВОЗМЕЗДНЫЕ ПОСТУПЛЕНИЯ ОТ ГОСУДАРСТВЕННЫХ (МУНИЦИПАЛЬНЫХ) ОРГАНИЗАЦИЙ</t>
  </si>
  <si>
    <t>904 2 03 00000 00 0000 000</t>
  </si>
  <si>
    <t xml:space="preserve">  Безвозмездные поступления от государственных (муниципальных) организаций в бюджеты городских поселений</t>
  </si>
  <si>
    <t>904 2 03 05000 13 0000 150</t>
  </si>
  <si>
    <t xml:space="preserve">  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</si>
  <si>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904 2 03 05040 13 0000 150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</si>
  <si>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</si>
  <si>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</si>
  <si>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</si>
  <si>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904 2 18 00000 00 0000 150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</si>
  <si>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</si>
  <si>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904 2 18 00000 13 0000 150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</si>
  <si>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</si>
  <si>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904 2 18 60010 13 0000 150</t>
  </si>
  <si>
    <t>905 2 00 00000 00 0000 000</t>
  </si>
  <si>
    <t>905 2 02 00000 00 0000 000</t>
  </si>
  <si>
    <t xml:space="preserve">  Дотации бюджетам бюджетной системы Российской Федерации</t>
  </si>
  <si>
    <t>905 2 02 10000 00 0000 150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</si>
  <si>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</si>
  <si>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905 2 02 16001 00 0000 150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</si>
  <si>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</si>
  <si>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905 2 02 16001 13 0000 150</t>
  </si>
  <si>
    <t>905 2 02 20000 00 0000 150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</si>
  <si>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</si>
  <si>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905 2 02 20077 00 0000 150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</si>
  <si>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</si>
  <si>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905 2 02 20077 13 0000 150</t>
  </si>
  <si>
    <t xml:space="preserve">  Прочие субсидии</t>
  </si>
  <si>
    <t>905 2 02 29999 00 0000 150</t>
  </si>
  <si>
    <t xml:space="preserve">  Прочие субсидии бюджетам городских поселений</t>
  </si>
  <si>
    <t>905 2 02 29999 13 0000 150</t>
  </si>
  <si>
    <t xml:space="preserve">  Субвенции бюджетам бюджетной системы Российской Федерации</t>
  </si>
  <si>
    <t>905 2 02 30000 00 0000 150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</si>
  <si>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</si>
  <si>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905 2 02 30024 00 0000 150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</si>
  <si>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</si>
  <si>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905 2 02 30024 13 0000 150</t>
  </si>
  <si>
    <t xml:space="preserve">  Иные межбюджетные трансферты</t>
  </si>
  <si>
    <t>905 2 02 40000 00 0000 150</t>
  </si>
  <si>
    <t xml:space="preserve">  Прочие межбюджетные трансферты, передаваемые бюджетам</t>
  </si>
  <si>
    <t>905 2 02 49999 00 0000 150</t>
  </si>
  <si>
    <t xml:space="preserve">  Прочие межбюджетные трансферты, передаваемые бюджетам городских поселений</t>
  </si>
  <si>
    <t>905 2 02 49999 13 0000 150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</si>
  <si>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</si>
  <si>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</si>
  <si>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</si>
  <si>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</si>
  <si>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</si>
  <si>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</si>
  <si>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</si>
  <si>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</si>
  <si>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</si>
  <si>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</si>
  <si>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</si>
  <si>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</si>
  <si>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</si>
  <si>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</si>
  <si>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904 01 02 00 00 00 0000 000</t>
  </si>
  <si>
    <t xml:space="preserve">  Привлечение кредитов от кредитных организаций в валюте Российской Федерации</t>
  </si>
  <si>
    <t>904 01 02 00 00 00 0000 700</t>
  </si>
  <si>
    <t xml:space="preserve">  Привлечение кредитов от кредитных организаций бюджетами городских поселений в валюте Российской Федерации</t>
  </si>
  <si>
    <t>904 01 02 00 00 13 0000 710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</si>
  <si>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</si>
  <si>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</si>
  <si>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</si>
  <si>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</si>
  <si>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</si>
  <si>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</si>
  <si>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</si>
  <si>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</si>
  <si>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</si>
  <si>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904 01 05 02 00 00 0000 500</t>
  </si>
  <si>
    <t xml:space="preserve">  Увеличение прочих остатков денежных средств бюджетов</t>
  </si>
  <si>
    <t>904 01 05 02 01 00 0000 510</t>
  </si>
  <si>
    <t xml:space="preserve">  Увеличение прочих остатков денежных средств бюджетов городских поселений</t>
  </si>
  <si>
    <t>904 01 05 02 01 13 0000 510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</si>
  <si>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</si>
  <si>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</si>
  <si>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</si>
  <si>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</si>
  <si>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904 01 05 02 00 00 0000 600</t>
  </si>
  <si>
    <t xml:space="preserve">  Уменьшение прочих остатков денежных средств бюджетов</t>
  </si>
  <si>
    <t>904 01 05 02 01 00 0000 610</t>
  </si>
  <si>
    <t xml:space="preserve">  Уменьшение прочих остатков денежных средств бюджетов городских поселений</t>
  </si>
  <si>
    <t>904 01 05 02 01 13 0000 610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</si>
  <si>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</si>
  <si>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</si>
  <si>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</si>
  <si>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</si>
  <si>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</si>
  <si>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</si>
  <si>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</si>
  <si>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</si>
  <si>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Администрация Бодайбинского городского поселения</t>
  </si>
  <si>
    <t>90400000000000000000</t>
  </si>
  <si>
    <t>ОБЩЕГОСУДАРСТВЕННЫЕ ВОПРОСЫ</t>
  </si>
  <si>
    <t>90401000000000000000</t>
  </si>
  <si>
    <t>Функционирование высшего должностного лица субъекта Российской Федерации и муниципального образования</t>
  </si>
  <si>
    <t>90401020000000000000</t>
  </si>
  <si>
    <t>Муниципальная программа "Муниципальное управление" на 2015-2022 годы</t>
  </si>
  <si>
    <t>90401022000000000000</t>
  </si>
  <si>
    <t>Подпрограмма "Обеспечение деятельности главы Бодайбинского муниципального образования и администрации Бодайбинского городского поселения"</t>
  </si>
  <si>
    <t>90401022010000000000</t>
  </si>
  <si>
    <t>Основное мероприятие "Обеспечение деятельности главы Бодайбинского муниципального образования"</t>
  </si>
  <si>
    <t>90401022010100000000</t>
  </si>
  <si>
    <t>Расходы на выплаты по оплате труда работникам органов местного самоуправления</t>
  </si>
  <si>
    <t>90401022010110110000</t>
  </si>
  <si>
    <t>Расходы на выплату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</si>
  <si>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90401022010110110100</t>
  </si>
  <si>
    <t>Расходы на выплаты персоналу государственных (муниципальных) органов</t>
  </si>
  <si>
    <t>90401022010110110120</t>
  </si>
  <si>
    <t>Фонд оплаты труда государственных (муниципальных) органов</t>
  </si>
  <si>
    <t>90401022010110110121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</si>
  <si>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 
</t>
  </si>
  <si>
    <t>90401022010110110129</t>
  </si>
  <si>
    <t>Расходы на обеспечение функций органов местного самоуправления</t>
  </si>
  <si>
    <t>90401022010110190000</t>
  </si>
  <si>
    <t>90401022010110190100</t>
  </si>
  <si>
    <t>90401022010110190120</t>
  </si>
  <si>
    <t>Иные выплаты персоналу государственных (муниципальных) органов, за исключением фонда оплаты труда</t>
  </si>
  <si>
    <t>90401022010110190122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</si>
  <si>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</si>
  <si>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90401030000000000000</t>
  </si>
  <si>
    <t>Непрограммные расходы</t>
  </si>
  <si>
    <t>90401039100000000000</t>
  </si>
  <si>
    <t>Расходы на обеспечение деятельности Думы Бодайбинского городского поселения</t>
  </si>
  <si>
    <t>90401039120000000000</t>
  </si>
  <si>
    <t>90401039120010190000</t>
  </si>
  <si>
    <t>90401039120010190100</t>
  </si>
  <si>
    <t>90401039120010190120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</si>
  <si>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</si>
  <si>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90401039120010190123</t>
  </si>
  <si>
    <t>Закупка товаров, работ и услуг для обеспечения государственных (муниципальных) нужд</t>
  </si>
  <si>
    <t>90401039120010190200</t>
  </si>
  <si>
    <t>Иные закупки товаров, работ и услуг для государственных (муниципальных) нужд</t>
  </si>
  <si>
    <t>90401039120010190240</t>
  </si>
  <si>
    <t>Прочая закупка товаров, работ и услуг</t>
  </si>
  <si>
    <t>90401039120010190244</t>
  </si>
  <si>
    <t>Социальное обеспечение и иные выплаты населению</t>
  </si>
  <si>
    <t>90401039120010190300</t>
  </si>
  <si>
    <t xml:space="preserve">Иные выплаты населению </t>
  </si>
  <si>
    <t>90401039120010190360</t>
  </si>
  <si>
    <t>Функционирование Правительства Российской Федерации, высших органов государственной власти субъектов Российской Федерации, местных администраций</t>
  </si>
  <si>
    <t>90401040000000000000</t>
  </si>
  <si>
    <t>90401042000000000000</t>
  </si>
  <si>
    <t>90401042010000000000</t>
  </si>
  <si>
    <t>Основное мероприятие "Обеспечение деятельности администрации  Бодайбинского городского поселения"</t>
  </si>
  <si>
    <t>90401042010200000000</t>
  </si>
  <si>
    <t>90401042010210110000</t>
  </si>
  <si>
    <t>90401042010210110100</t>
  </si>
  <si>
    <t>90401042010210110120</t>
  </si>
  <si>
    <t>90401042010210110121</t>
  </si>
  <si>
    <t>90401042010210110129</t>
  </si>
  <si>
    <t>Расходы на реализацию мероприятий, направленных на улучшение показателей планирования и исполнения бюджетов муниципальных образований Иркутской области за счет средств областного бюджета</t>
  </si>
  <si>
    <t>90401042010210111000</t>
  </si>
  <si>
    <t>90401042010210111100</t>
  </si>
  <si>
    <t>90401042010210111120</t>
  </si>
  <si>
    <t>90401042010210111121</t>
  </si>
  <si>
    <t>90401042010210190000</t>
  </si>
  <si>
    <t>90401042010210190100</t>
  </si>
  <si>
    <t>90401042010210190120</t>
  </si>
  <si>
    <t>90401042010210190122</t>
  </si>
  <si>
    <t>90401042010210190200</t>
  </si>
  <si>
    <t>90401042010210190240</t>
  </si>
  <si>
    <t>90401042010210190244</t>
  </si>
  <si>
    <t>Закупка энергетических ресурсов</t>
  </si>
  <si>
    <t>90401042010210190247</t>
  </si>
  <si>
    <t>Иные бюджетные ассигнования</t>
  </si>
  <si>
    <t>90401042010210190800</t>
  </si>
  <si>
    <t>Уплата налогов, сборов и иных платежей</t>
  </si>
  <si>
    <t>90401042010210190850</t>
  </si>
  <si>
    <t>Уплата иных платежей</t>
  </si>
  <si>
    <t>90401042010210190853</t>
  </si>
  <si>
    <t>Подпрограмма  "Повышение качества предоставления муниципальных услуг и исполнения муниципальных функций"</t>
  </si>
  <si>
    <t>90401042020000000000</t>
  </si>
  <si>
    <t>Основное мероприятие "Обеспечение обнародования (опубликования) информации о деятельности администрации Бодайбинского муниципального образования в средствах массовой информации"</t>
  </si>
  <si>
    <t>90401042020100000000</t>
  </si>
  <si>
    <t>Реализация направлений расходов основного мероприятия подпрограммы муниципальной программы Бодайбинского муниципального образования, а также непрограммным направлениям расходов</t>
  </si>
  <si>
    <t>90401042020119999000</t>
  </si>
  <si>
    <t>90401042020119999200</t>
  </si>
  <si>
    <t>90401042020119999240</t>
  </si>
  <si>
    <t xml:space="preserve">Прочая закупка товаров, работ и услуг </t>
  </si>
  <si>
    <t>90401042020119999244</t>
  </si>
  <si>
    <t>Основное мероприятие "Повышение оснащенности автоматизированных рабочих мест оборудованием, программным обеспечением и высокоскоростной связью для надежного и бесперебойного функционирования локальных сетей"</t>
  </si>
  <si>
    <t>90401042020200000000</t>
  </si>
  <si>
    <t>90401042020219999000</t>
  </si>
  <si>
    <t>90401042020219999200</t>
  </si>
  <si>
    <t>90401042020219999240</t>
  </si>
  <si>
    <t>Закупка товаров, работ и услуг в сфере информационно-коммуникационных технологий</t>
  </si>
  <si>
    <t>90401042020219999242</t>
  </si>
  <si>
    <t>Муниципальная программа "Управление муниципальной собственностью Бодайбинского муниципального образования" на 2020-2023 годы</t>
  </si>
  <si>
    <t>90401043100000000000</t>
  </si>
  <si>
    <t>Основное мероприятие  "Выполнение обязательств по владению и пользованию муниципальным имуществом"</t>
  </si>
  <si>
    <t>90401043100300000000</t>
  </si>
  <si>
    <t>Расходы на исполнение налоговых обязательств органов местного самоуправления, уплата сборов и иных платежей</t>
  </si>
  <si>
    <t>90401043100310812000</t>
  </si>
  <si>
    <t>90401043100310812800</t>
  </si>
  <si>
    <t>90401043100310812850</t>
  </si>
  <si>
    <t>Уплата налога на имущество организаций и земельного налога</t>
  </si>
  <si>
    <t>90401043100310812851</t>
  </si>
  <si>
    <t>Уплата прочих налогов, сборов и иных платежей</t>
  </si>
  <si>
    <t>90401043100310812852</t>
  </si>
  <si>
    <t>90401043100310812853</t>
  </si>
  <si>
    <t>90401049100000000000</t>
  </si>
  <si>
    <t>Исполнение судебных актов и мировых соглашений по искам к муниципальным образованиям о взыскании денежных средств за счет средств местного бюджета</t>
  </si>
  <si>
    <t>90401049140000000000</t>
  </si>
  <si>
    <t>Расходы на исполнение судебных актов и мировых соглашений по обращению взыскания на средства бюджета Бодайбинского муниципального образования</t>
  </si>
  <si>
    <t>90401049140010930000</t>
  </si>
  <si>
    <t>90401049140010930800</t>
  </si>
  <si>
    <t>Исполнения судебных актов</t>
  </si>
  <si>
    <t>90401049140010930830</t>
  </si>
  <si>
    <t>Исполнение судебных актов РФ и мировых соглашений по возмещению причиненного вреда</t>
  </si>
  <si>
    <t>90401049140010930831</t>
  </si>
  <si>
    <t>Обеспечение деятельности финансовых, налоговых, таможенных органов и органов финансового  надзора</t>
  </si>
  <si>
    <t>90401060000000000000</t>
  </si>
  <si>
    <t>90401069100000000000</t>
  </si>
  <si>
    <t>90401069120000000000</t>
  </si>
  <si>
    <t>Осуществление полномочий по проведению внешнего муниципального финансового контроля</t>
  </si>
  <si>
    <t>90401069120019300000</t>
  </si>
  <si>
    <t>Межбюджетные трансферты</t>
  </si>
  <si>
    <t>90401069120019300500</t>
  </si>
  <si>
    <t>Иные межбюджетные трансферты</t>
  </si>
  <si>
    <t>90401069120019300540</t>
  </si>
  <si>
    <t>Другие общегосударственные вопросы</t>
  </si>
  <si>
    <t>90401130000000000000</t>
  </si>
  <si>
    <t>90401133100000000000</t>
  </si>
  <si>
    <t>Основное мероприятие  "Организация процесса управления и распоряжения муниципальным имуществом"</t>
  </si>
  <si>
    <t>90401133100100000000</t>
  </si>
  <si>
    <t>Расходы на проведение технической инвентаризации и паспортизации объектов муниципального имущества, с целью постановки (снятию) их на государственный кадастровый учет и регистрации права собственности на объекты муниципального имущества</t>
  </si>
  <si>
    <t>90401133100110300000</t>
  </si>
  <si>
    <t>90401133100110300200</t>
  </si>
  <si>
    <t>90401133100110300240</t>
  </si>
  <si>
    <t>90401133100110300244</t>
  </si>
  <si>
    <t>Расходы на постановку на учет и оформление права муниципальной собственности на бесхозяйные объекты недвижимого имущества, используемые для передачи электрической, тепловой энергии, водоснабжения и водоотведения за счет средств областного и местного бюджетов</t>
  </si>
  <si>
    <t>904011331001S2954000</t>
  </si>
  <si>
    <t>904011331001S2954200</t>
  </si>
  <si>
    <t>904011331001S2954240</t>
  </si>
  <si>
    <t>904011331001S2954244</t>
  </si>
  <si>
    <t>Расходы на проведение рыночной оценки приватизируемого или предоставляемого в аренду муниципального имущества</t>
  </si>
  <si>
    <t>90401133100110301000</t>
  </si>
  <si>
    <t>90401133100110301200</t>
  </si>
  <si>
    <t>90401133100110301240</t>
  </si>
  <si>
    <t>90401133100110301244</t>
  </si>
  <si>
    <t>90401139100000000000</t>
  </si>
  <si>
    <t xml:space="preserve">Осуществление отдельных областных полномочий </t>
  </si>
  <si>
    <t>90401139110000000000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</si>
  <si>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</si>
  <si>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90401139110673150000</t>
  </si>
  <si>
    <t>90401139110673150200</t>
  </si>
  <si>
    <t>90401139110673150240</t>
  </si>
  <si>
    <t>Прочая закупка товаров, работ и услуг для  обеспечения государственных (муниципальных) нужд</t>
  </si>
  <si>
    <t>90401139110673150244</t>
  </si>
  <si>
    <t>Непрограммные расходы в рамках реализации перечня проектов народных инициатив</t>
  </si>
  <si>
    <t>90401139160000000000</t>
  </si>
  <si>
    <t>Расходы на реализацию мероприятий перечня проектов народных инициатив за счет средств областного и местного бюджетов</t>
  </si>
  <si>
    <t>904011391600S2370000</t>
  </si>
  <si>
    <t>904011391600S2370200</t>
  </si>
  <si>
    <t>904011391600S2370240</t>
  </si>
  <si>
    <t>904011391600S2370244</t>
  </si>
  <si>
    <t>Непрограммные расходы по решению других общегосударственных вопросов</t>
  </si>
  <si>
    <t>90401139180000000000</t>
  </si>
  <si>
    <t>Расходы на обеспечение деятельности (оказания услуг) муниципальных учреждений (организаций)</t>
  </si>
  <si>
    <t>90401139180110400000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</si>
  <si>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</si>
  <si>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90401139180110400100</t>
  </si>
  <si>
    <t>Расходы на выплаты персоналу казенных учреждений</t>
  </si>
  <si>
    <t>90401139180110400110</t>
  </si>
  <si>
    <t>Фонд оплаты труда учреждений</t>
  </si>
  <si>
    <t>90401139180110400111</t>
  </si>
  <si>
    <t>Иные выплаты персоналу учреждений, за исключением фонда оплаты труда</t>
  </si>
  <si>
    <t>90401139180110400112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</si>
  <si>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</si>
  <si>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90401139180110400119</t>
  </si>
  <si>
    <t>90401139180110400200</t>
  </si>
  <si>
    <t>90401139180110400240</t>
  </si>
  <si>
    <t>90401139180110400242</t>
  </si>
  <si>
    <t>90401139180110400244</t>
  </si>
  <si>
    <t>90401139180110400247</t>
  </si>
  <si>
    <t>90401139180110400800</t>
  </si>
  <si>
    <t>90401139180110400850</t>
  </si>
  <si>
    <t>90401139180110400853</t>
  </si>
  <si>
    <t>НАЦИОНАЛЬНАЯ БЕЗОПАСНОСТЬ И ПРАВООХРАНИТЕЛЬНАЯ ДЕЯТЕЛЬНОСТЬ</t>
  </si>
  <si>
    <t>90403000000000000000</t>
  </si>
  <si>
    <t>Гражданская оборона</t>
  </si>
  <si>
    <t>90403090000000000000</t>
  </si>
  <si>
    <t>90403099100000000000</t>
  </si>
  <si>
    <t>Осуществление полномочий органов местного самоуправления городского поселения на решение вопросов в соответствии со статьей 14.1 Федерального закона от 06.10.2003 №131ФЗ "Об общих принципах организации местного самоуправления в Российской Федерации"</t>
  </si>
  <si>
    <t>90403099150000000000</t>
  </si>
  <si>
    <t>Иные межбюджетные трансферты на осуществление передачи части полномочий по выполнению задач Единой дежурной диспетчерской службой  ежедневного управления единой государственной системы предупреждения и ликвидации чрезвычайных ситуаций</t>
  </si>
  <si>
    <t>90403099150019400000</t>
  </si>
  <si>
    <t>90403099150019400500</t>
  </si>
  <si>
    <t>90403099150019400540</t>
  </si>
  <si>
    <t>Защита населения и территории от чрезвычайных ситуаций природного и техногенного характера, пожарная безопасность</t>
  </si>
  <si>
    <t>90403100000000000000</t>
  </si>
  <si>
    <t>Муниципальная программа "Обеспечение безопасности населения и территории Бодайбинского муниципального образования" на 2015-2022 годы</t>
  </si>
  <si>
    <t>90403102500000000000</t>
  </si>
  <si>
    <t>Подпрограмма "Защита населения и территории Бодайбинского муниципального образования от чрезвычайных ситуаций природного и техногенного характера"</t>
  </si>
  <si>
    <t>90403102510000000000</t>
  </si>
  <si>
    <t>Расходы на осуществление деятельности органов местного самоуправления в сфере защиты населения и территорий от чрезвычайных ситуаций</t>
  </si>
  <si>
    <t>90403102510010510000</t>
  </si>
  <si>
    <t>90403102510010510200</t>
  </si>
  <si>
    <t>90403102510010510240</t>
  </si>
  <si>
    <t>90403102510010510244</t>
  </si>
  <si>
    <t>90403109100000000000</t>
  </si>
  <si>
    <t>90403109150000000000</t>
  </si>
  <si>
    <t>90403109150019400000</t>
  </si>
  <si>
    <t>90403109150019400500</t>
  </si>
  <si>
    <t>90403109150019400540</t>
  </si>
  <si>
    <t>Другие вопросы в области национальной безопасности и правоохранительной деятельности</t>
  </si>
  <si>
    <t>90403140000000000000</t>
  </si>
  <si>
    <t>90403142500000000000</t>
  </si>
  <si>
    <t>Подпрограмма  "Обеспечение первичных мер пожарной безопасности в Бодайбинском муниципальном образовании"</t>
  </si>
  <si>
    <t>90403142520000000000</t>
  </si>
  <si>
    <t>Расходы на осуществление деятельности органов местного самоуправления по обеспечению первичных мер пожарной безопасности</t>
  </si>
  <si>
    <t>90403142520010511000</t>
  </si>
  <si>
    <t>90403142520010511200</t>
  </si>
  <si>
    <t>90403142520010511240</t>
  </si>
  <si>
    <t>90403142520010511244</t>
  </si>
  <si>
    <t>Предоставление субсидий бюджетным, автономным учреждениям и иным некоммерческим организациям</t>
  </si>
  <si>
    <t>90403142520010511600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</si>
  <si>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</si>
  <si>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90403142520010511630</t>
  </si>
  <si>
    <t>Субсидии на возмещение недополученных доходов и (или) возмещение фактически понесенных затрат</t>
  </si>
  <si>
    <t>90403142520010511631</t>
  </si>
  <si>
    <t>90403142520010511800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</si>
  <si>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</si>
  <si>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90403142520010511810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</si>
  <si>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</si>
  <si>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90403142520010511811</t>
  </si>
  <si>
    <t>Подпрограмма  "Профилактика терроризма и экстремизма в Бодайбинском муниципальном образовании"</t>
  </si>
  <si>
    <t>90403142530000000000</t>
  </si>
  <si>
    <t>Расходы на осуществление деятельности органов местного самоуправления по профилактике терроризма и экстремизма</t>
  </si>
  <si>
    <t>90403142530010512000</t>
  </si>
  <si>
    <t>90403142530010512200</t>
  </si>
  <si>
    <t>90403142530010512240</t>
  </si>
  <si>
    <t>90403142530010512244</t>
  </si>
  <si>
    <t>НАЦИОНАЛЬНАЯ ЭКОНОМИКА</t>
  </si>
  <si>
    <t>90404000000000000000</t>
  </si>
  <si>
    <t>Общеэкономические вопросы</t>
  </si>
  <si>
    <t>90404010000000000000</t>
  </si>
  <si>
    <t>90404019100000000000</t>
  </si>
  <si>
    <t>90404019110000000000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</si>
  <si>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 отходами</t>
  </si>
  <si>
    <t>90404019110173100000</t>
  </si>
  <si>
    <t>90404019110173100100</t>
  </si>
  <si>
    <t>90404019110173100120</t>
  </si>
  <si>
    <t>90404019110173100121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</si>
  <si>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</si>
  <si>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>90404019110173100129</t>
  </si>
  <si>
    <t>90404019110173100200</t>
  </si>
  <si>
    <t>90404019110173100240</t>
  </si>
  <si>
    <t>90404019110173100244</t>
  </si>
  <si>
    <t>Осуществление отдельных областных государственных полномочий в сфере водоснабжения и водоотведения</t>
  </si>
  <si>
    <t>90404019110173110000</t>
  </si>
  <si>
    <t>90404019110173110100</t>
  </si>
  <si>
    <t>904040191101731101120</t>
  </si>
  <si>
    <t>904040191101731101121</t>
  </si>
  <si>
    <t>904040191101731101129</t>
  </si>
  <si>
    <t>904040191101731101200</t>
  </si>
  <si>
    <t>904040191101731101240</t>
  </si>
  <si>
    <t>904040191101731101244</t>
  </si>
  <si>
    <t xml:space="preserve">Транспорт </t>
  </si>
  <si>
    <t>90404080000000000000</t>
  </si>
  <si>
    <t>90404083100000000000</t>
  </si>
  <si>
    <t>90404083100300000000</t>
  </si>
  <si>
    <t>Расходы на обследование технического состояния объектов муниципального имущества, осуществляемое в целях получения информации о необходимости проведения и объема ремонта, определение возможности дальнейшей эксплуатации, ресурса работоспособности</t>
  </si>
  <si>
    <t>90404083100310815000</t>
  </si>
  <si>
    <t>90404083100310815200</t>
  </si>
  <si>
    <t>90404083100310815240</t>
  </si>
  <si>
    <t>90404083100310815244</t>
  </si>
  <si>
    <t>90404089100000000000</t>
  </si>
  <si>
    <t>90404089160000000000</t>
  </si>
  <si>
    <t>904040891600S2370000</t>
  </si>
  <si>
    <t>904040891600S2370200</t>
  </si>
  <si>
    <t>904040891600S2370240</t>
  </si>
  <si>
    <t>904040891600S2370244</t>
  </si>
  <si>
    <t>Дорожное хозяйство (Дорожные фонды)</t>
  </si>
  <si>
    <t>90404090000000000000</t>
  </si>
  <si>
    <t>Муниципальная программа "Дорожная деятельность и транспортное обслуживание на территории Бодайбинского муниципального образования" на 2015-2022 годы</t>
  </si>
  <si>
    <t>90404092400000000000</t>
  </si>
  <si>
    <t>Подпрограмма "Дорожный фонд"</t>
  </si>
  <si>
    <t>90404092410000000000</t>
  </si>
  <si>
    <t>Основное мероприятие "Содержание и текущий ремонт действующей сети автомобильных дорог общего пользования поселения, сооружений на них и элементов обустройства автомобильных дорог"</t>
  </si>
  <si>
    <t>90404092410100000000</t>
  </si>
  <si>
    <t>90404092410119999000</t>
  </si>
  <si>
    <t>90404092410119999200</t>
  </si>
  <si>
    <t>90404092410119999240</t>
  </si>
  <si>
    <t>90404092410119999244</t>
  </si>
  <si>
    <t>Основное мероприятие "Капитальный ремонт и ремонт автомобильных дорог общего пользования поселения, сооружений ни них и элементов обустройства автомобильных дорог"</t>
  </si>
  <si>
    <t>90404092410200000000</t>
  </si>
  <si>
    <t>90404092410219999000</t>
  </si>
  <si>
    <t>90404092410219999200</t>
  </si>
  <si>
    <t>90404092410219999240</t>
  </si>
  <si>
    <t>90404092410219999244</t>
  </si>
  <si>
    <t>904040924102S2370000</t>
  </si>
  <si>
    <t>904040924102S2370200</t>
  </si>
  <si>
    <t>904040924102S2370240</t>
  </si>
  <si>
    <t>904040924102S2370244</t>
  </si>
  <si>
    <t>Основное мероприятие "Ремонт автомобильных дорог, образующих проезды к территориям, прилегающим к многоквартирным домам (внутриквартальные проезды), а также их элементов и сооружений на них"</t>
  </si>
  <si>
    <t>90404092410300000000</t>
  </si>
  <si>
    <t>90404092410319999000</t>
  </si>
  <si>
    <t>90404092410319999200</t>
  </si>
  <si>
    <t>90404092410319999240</t>
  </si>
  <si>
    <t>90404092410319999244</t>
  </si>
  <si>
    <t>Подпрограмма "Повышение безопасности дорожного движения и развития улично-дорожной сети"</t>
  </si>
  <si>
    <t>90404092420000000000</t>
  </si>
  <si>
    <t>Основное мероприятие "Совершенствование деятельности по организации дорожного движения"</t>
  </si>
  <si>
    <t>90404092420100000000</t>
  </si>
  <si>
    <t>Реализация направлений расходов основного мероприятия подпрограммы муниципальной программы Бодайбинского муниципального образования, а также непрограммных направлений расходов</t>
  </si>
  <si>
    <t>90404092420119999000</t>
  </si>
  <si>
    <t>90404092420119999200</t>
  </si>
  <si>
    <t>90404092420119999240</t>
  </si>
  <si>
    <t>90404092420119999242</t>
  </si>
  <si>
    <t>90404092420119999244</t>
  </si>
  <si>
    <t>Основное мероприятие "Разработка проекта по капитальному ремонту автомобильной дороги"</t>
  </si>
  <si>
    <t>90404092420200000000</t>
  </si>
  <si>
    <t>90404092420219999000</t>
  </si>
  <si>
    <t>90404092420219999200</t>
  </si>
  <si>
    <t>90404092420219999240</t>
  </si>
  <si>
    <t>90404092420219999244</t>
  </si>
  <si>
    <t>Другие вопросы в области национальной экономики</t>
  </si>
  <si>
    <t>90404120000000000000</t>
  </si>
  <si>
    <t>90404123100000000000</t>
  </si>
  <si>
    <t>Основное мероприятие  "Организация процесса управления и распоряжения земельными участками"</t>
  </si>
  <si>
    <t>90404123100200000000</t>
  </si>
  <si>
    <t>Расходы на проведение межевания земельных участков с целью постановки их на государственный кадастровый учет и регистрации права собственности на земельные участки</t>
  </si>
  <si>
    <t>90404123100210310000</t>
  </si>
  <si>
    <t>90404123100210310200</t>
  </si>
  <si>
    <t>90404123100210310240</t>
  </si>
  <si>
    <t>Закупка товаров, работ и услуг для обеспечения государственных (мунипальных) нужд в области геодезии и картографии вне рамок государственного оборонного заказа</t>
  </si>
  <si>
    <t>90404123100210310245</t>
  </si>
  <si>
    <t>Расходы на проведение рыночной оценки приватизируемых или предоставляемых в аренду земельных участков</t>
  </si>
  <si>
    <t>90404123100210311000</t>
  </si>
  <si>
    <t>90404123100210311200</t>
  </si>
  <si>
    <t>90404123100210311240</t>
  </si>
  <si>
    <t>90404123100210311244</t>
  </si>
  <si>
    <t>Расходы на разработку схем территориального планирования, градостроительных и технических регламентов, градостроительное зонирование, планировка территорий</t>
  </si>
  <si>
    <t>90404123100210312000</t>
  </si>
  <si>
    <t>90404123100210312200</t>
  </si>
  <si>
    <t>90404123100210312240</t>
  </si>
  <si>
    <t>90404123100210312244</t>
  </si>
  <si>
    <t>Расходы на повышение уровня автоматизации работ по установлению границ земельных участков и ускорению процедуры оформления права собственности на эти участки</t>
  </si>
  <si>
    <t>90404123100210313000</t>
  </si>
  <si>
    <t>90404123100210313200</t>
  </si>
  <si>
    <t>90404123100210313240</t>
  </si>
  <si>
    <t>90404123100210313244</t>
  </si>
  <si>
    <t>Расходы на проведение инженерных изысканий на земельных участках, отводимых в целях строительства объектов муниципальной собственности</t>
  </si>
  <si>
    <t>90404123100210314000</t>
  </si>
  <si>
    <t>90404123100210314200</t>
  </si>
  <si>
    <t>90404123100210314240</t>
  </si>
  <si>
    <t>90404123100210314244</t>
  </si>
  <si>
    <t>Расходы на осуществление органами местного самоуправления других полномочий в сфере архитектуры и градостроительства</t>
  </si>
  <si>
    <t>90404123100210315000</t>
  </si>
  <si>
    <t>90404123100210315200</t>
  </si>
  <si>
    <t>90404123100210315240</t>
  </si>
  <si>
    <t>90404123100210315244</t>
  </si>
  <si>
    <t>Муниципальная программа "Поддержка и развитие малого и среднего предпринимательства на территории Бодайбинского муниципального образования" на 2014-2022 годы</t>
  </si>
  <si>
    <t>90404122900000000000</t>
  </si>
  <si>
    <t>90404122900019999000</t>
  </si>
  <si>
    <t>90404122900019999200</t>
  </si>
  <si>
    <t>90404122900019999240</t>
  </si>
  <si>
    <t>90404122900019999244</t>
  </si>
  <si>
    <t>ЖИЛИЩНО-КОММУНАЛЬНОЕ ХОЗЯЙСТВО</t>
  </si>
  <si>
    <t>90405000000000000000</t>
  </si>
  <si>
    <t>Жилищное хозяйство</t>
  </si>
  <si>
    <t>90405010000000000000</t>
  </si>
  <si>
    <t>Муниципальная программа  "Управление муниципальной собственностью Бодайбинского муниципального образования" на 2020-2023 годы</t>
  </si>
  <si>
    <t>90405013100000000000</t>
  </si>
  <si>
    <t>90405013100100000000</t>
  </si>
  <si>
    <t>90405013100110301000</t>
  </si>
  <si>
    <t>90405013100110301200</t>
  </si>
  <si>
    <t>90405013100110301240</t>
  </si>
  <si>
    <t>90405013100110301244</t>
  </si>
  <si>
    <t>90405013100300000000</t>
  </si>
  <si>
    <t>Расходы поддержание технических и эксплуатационных показателей многоквартирных жилых домов</t>
  </si>
  <si>
    <t>90405013100310810000</t>
  </si>
  <si>
    <t>90405013100310810200</t>
  </si>
  <si>
    <t>90405013100310810240</t>
  </si>
  <si>
    <t>Закупка товаров, работ, услуг в целях капитального ремонта государственного (муниципального) имущества</t>
  </si>
  <si>
    <t>90405013100310810243</t>
  </si>
  <si>
    <t>Расходы на исполнение обязательств по уплате взносов на капитальный ремонт многоквартирных жилых домов</t>
  </si>
  <si>
    <t>90405013100310813000</t>
  </si>
  <si>
    <t>90405013100310813200</t>
  </si>
  <si>
    <t>90405013100310813240</t>
  </si>
  <si>
    <t>90405013100310813244</t>
  </si>
  <si>
    <t>Расходы на софинансирование мероприятий по капитальному ремонту многоквартирных жилых домов</t>
  </si>
  <si>
    <t>90405013100310814000</t>
  </si>
  <si>
    <t>904050131003108140600</t>
  </si>
  <si>
    <t>Субсидии некоммерческим организациям (за исключением государственных (муниципальных) учреждений)</t>
  </si>
  <si>
    <t>904050131003108140630</t>
  </si>
  <si>
    <t>Иные субсидии некоммерческим организациям (за исключением государственных (муниципальных) учреждений)</t>
  </si>
  <si>
    <t>904050131003108140634</t>
  </si>
  <si>
    <t>Муниципальная программа "Развитие жилищно-коммунального хозяйства на территории Бодайбинского муниципального образования" на 2015-2022 годы</t>
  </si>
  <si>
    <t>90405012600000000000</t>
  </si>
  <si>
    <t>Подпрограмма  "Энергосбережение и повышение энергетической эффективности г. Бодайбо"</t>
  </si>
  <si>
    <t>90405012640000000000</t>
  </si>
  <si>
    <t>Основное мероприятие "Оснащение приборами учета и резервными, и (или) аварийными источниками электроэнергии объектов муниципальной собственности"</t>
  </si>
  <si>
    <t>90405012640100000000</t>
  </si>
  <si>
    <t>90405012640119999000</t>
  </si>
  <si>
    <t>90405012640119999200</t>
  </si>
  <si>
    <t>90405012640119999240</t>
  </si>
  <si>
    <t>90405012640119999244</t>
  </si>
  <si>
    <t>Основное мероприятие "Реконструкция линий электроснабжения жилых многоквартирных домов"</t>
  </si>
  <si>
    <t>90405012640200000000</t>
  </si>
  <si>
    <t>90405012640219999000</t>
  </si>
  <si>
    <t>90405012640219999200</t>
  </si>
  <si>
    <t>90405012640219999240</t>
  </si>
  <si>
    <t>90405012640219999244</t>
  </si>
  <si>
    <t>Муниципальная программа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года" на 2020-2025 годы</t>
  </si>
  <si>
    <t>90405012200000000000</t>
  </si>
  <si>
    <t>Подпрограмма 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 в многоквартирных домах на период 2020-2025 годов"</t>
  </si>
  <si>
    <t>90405012210000000000</t>
  </si>
  <si>
    <t>Строительство и приобретение жилых помещений, а также предоставление возмещений гражданам за изымаемые жилые помещения текущего года за счет Фонда содействия реформированию ЖКХ</t>
  </si>
  <si>
    <t>9040501221F367483000</t>
  </si>
  <si>
    <t>Капитальные вложения в объекты недвижимого имущества государственной (муниципальной) собственности</t>
  </si>
  <si>
    <t>9040501221F367483400</t>
  </si>
  <si>
    <t>Бюджетные инвестиции</t>
  </si>
  <si>
    <t>9040501221F367483410</t>
  </si>
  <si>
    <t>Бюджетные инвестиции на приобретение объектов недвижимого имущества в государственную (муниципальную) собственность</t>
  </si>
  <si>
    <t>9040501221F367483412</t>
  </si>
  <si>
    <t>9040501221F367483800</t>
  </si>
  <si>
    <t>9040501221F367483850</t>
  </si>
  <si>
    <t>9040501221F367483853</t>
  </si>
  <si>
    <t>Расходы на обеспечение жильем граждан, проживающих в домах, признанных непригодными для проживания, путем строительства, реконструкции жилых помещений и (или) приобретения (в том числе на вторичном рынке) жилых помещений, а также путем предоставления возмещений граждан за изымаемые жилые помещения аварийного жилищного фонда Бодайбинского муниципального образования</t>
  </si>
  <si>
    <t>9040501221F36748S000</t>
  </si>
  <si>
    <t>9040501221F36748S400</t>
  </si>
  <si>
    <t>9040501221F36748S410</t>
  </si>
  <si>
    <t>9040501221F36748S412</t>
  </si>
  <si>
    <t>9040501221F36748S800</t>
  </si>
  <si>
    <t>9040501221F36748S850</t>
  </si>
  <si>
    <t>9040501221F36748S853</t>
  </si>
  <si>
    <t>Снос ветхого и аварийного жилищного фонда Бодайбинского муниципального образования</t>
  </si>
  <si>
    <t>90405012210010222000</t>
  </si>
  <si>
    <t>90405012210010222200</t>
  </si>
  <si>
    <t>90405012210010222240</t>
  </si>
  <si>
    <t>90405012210010222244</t>
  </si>
  <si>
    <t>Расходы на обеспечение жильем граждан, нуждающихся в жилых помещениях по исполнению судебных актов и мировых соглашений, а также оплата судебных расходов по исполнительным листам</t>
  </si>
  <si>
    <t>90405012210010223000</t>
  </si>
  <si>
    <t>90405012210010223400</t>
  </si>
  <si>
    <t>90405012210010223410</t>
  </si>
  <si>
    <t>90405012210010223412</t>
  </si>
  <si>
    <t>90405012210010223800</t>
  </si>
  <si>
    <t>90405012210010223830</t>
  </si>
  <si>
    <t>Исполнение судебных актов Российской Федерации и мировых соглашений по возмещению причиненного вреда</t>
  </si>
  <si>
    <t>90405012210010223831</t>
  </si>
  <si>
    <t>Подпрограмма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 (дома блокированной застройки) на период 2020-2025 годов"</t>
  </si>
  <si>
    <t>90405012220000000000</t>
  </si>
  <si>
    <t>90405012220010221000</t>
  </si>
  <si>
    <t>90405012220010221400</t>
  </si>
  <si>
    <t>90405012220010221410</t>
  </si>
  <si>
    <t>90405012220010221412</t>
  </si>
  <si>
    <t>90405012220010222000</t>
  </si>
  <si>
    <t>90405012220010222200</t>
  </si>
  <si>
    <t>90405012220010222240</t>
  </si>
  <si>
    <t>90405012220010222244</t>
  </si>
  <si>
    <t>Муниципальная программа "Переселение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70%) на территории Бодайбинского муниципального образования" на 2019-2024 годы</t>
  </si>
  <si>
    <t>90405012300000000000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</si>
  <si>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</si>
  <si>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90405012300100000000</t>
  </si>
  <si>
    <t>Расходы на оплату стоимости жилых помещений по цене, превышающей норматив стоимости 1 кв.м. жилого помещения либо стоимости площади жилого помещения, превышающей норму площади, установленную законодательством в целях обеспечения жильем граждан, проживающих в жилых помещениях, признанных непригодными для проживания, расположенных в зоне БАМа</t>
  </si>
  <si>
    <t>90405012300110281000</t>
  </si>
  <si>
    <t>90405012300110281400</t>
  </si>
  <si>
    <t>90405012300110281410</t>
  </si>
  <si>
    <t>90405012300110281412</t>
  </si>
  <si>
    <t>Основное мероприятие "Реализация прочих мероприятий по переселению граждан из ветхого и аварийного жилья в зоне Байкало-Амурской магистрали"</t>
  </si>
  <si>
    <t>90405012300200000000</t>
  </si>
  <si>
    <t>Расходы на проведение обмеров и инженерно-технического обследования конструкций зданий и сооружений</t>
  </si>
  <si>
    <t>90405012300210282000</t>
  </si>
  <si>
    <t>90405012300210282200</t>
  </si>
  <si>
    <t>90405012300210282240</t>
  </si>
  <si>
    <t>90405012300210282244</t>
  </si>
  <si>
    <t>Расходы на проведение оценки рыночной стоимости жилых помещений, подлежащих расселению в рамках программы</t>
  </si>
  <si>
    <t>90405012300210283000</t>
  </si>
  <si>
    <t>90405012300210283200</t>
  </si>
  <si>
    <t>90405012300210283240</t>
  </si>
  <si>
    <t>90405012300210283244</t>
  </si>
  <si>
    <t>Расходы на снос жилых помещений, признанных непригодными для проживания, и (или) жилых помещений с высоким уровнем износа, расположенных в зоне БАМа</t>
  </si>
  <si>
    <t>90405012300210284000</t>
  </si>
  <si>
    <t>90405012300210284200</t>
  </si>
  <si>
    <t>90405012300210284240</t>
  </si>
  <si>
    <t>90405012300210284244</t>
  </si>
  <si>
    <t>Коммунальное хозяйство</t>
  </si>
  <si>
    <t>90405020000000000000</t>
  </si>
  <si>
    <t>90405023100000000000</t>
  </si>
  <si>
    <t>90405023100100000000</t>
  </si>
  <si>
    <t>904050231001S2954000</t>
  </si>
  <si>
    <t>904050231001S2954200</t>
  </si>
  <si>
    <t>904050231001S2954240</t>
  </si>
  <si>
    <t>904050231001S2954244</t>
  </si>
  <si>
    <t>Основное мероприятие "Обновление парка коммунальной, дорожной и другой техники"</t>
  </si>
  <si>
    <t>90405023100400000000</t>
  </si>
  <si>
    <t>Расходы на приобретение коммунальной техники</t>
  </si>
  <si>
    <t>90405023100410260000</t>
  </si>
  <si>
    <t>90405023100410260200</t>
  </si>
  <si>
    <t>90405023100410260240</t>
  </si>
  <si>
    <t>90405023100410260244</t>
  </si>
  <si>
    <t>90405022600000000000</t>
  </si>
  <si>
    <t>Подпрограмма "Модернизация объектов коммунальной инфраструктуры г. Бодайбо"</t>
  </si>
  <si>
    <t>90405022610000000000</t>
  </si>
  <si>
    <t>Основное мероприятие "Реконструкция системы теплоснабжения г. Бодайбо"</t>
  </si>
  <si>
    <t>90405022610100000000</t>
  </si>
  <si>
    <t>90405022610115360000</t>
  </si>
  <si>
    <t>90405022610115360200</t>
  </si>
  <si>
    <t>90405022610115360240</t>
  </si>
  <si>
    <t>90405022610115360244</t>
  </si>
  <si>
    <t>Основное мероприятие "Реализация первоочередных мероприятий по модернизации объектов коммунальной инфраструктуры г. Бодайбо"</t>
  </si>
  <si>
    <t>90405022610200000000</t>
  </si>
  <si>
    <t>Расходы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собственности, а также мероприятий по модернизации систем коммунальной инфраструктуры, которые находятся или будут находиться в муниципальной собственности за счет средств областного и местного бюджетов</t>
  </si>
  <si>
    <t>904050226102S2200000</t>
  </si>
  <si>
    <t>904050226102S2200200</t>
  </si>
  <si>
    <t>904050226102S2200240</t>
  </si>
  <si>
    <t>904050226102S2200243</t>
  </si>
  <si>
    <t>904050226102S2200244</t>
  </si>
  <si>
    <t>904050226102S2200400</t>
  </si>
  <si>
    <t>904050226102S2200410</t>
  </si>
  <si>
    <t>Бюджетные инвестиции в объекты капитального строительства государственной (муниципальной) собственности</t>
  </si>
  <si>
    <t>904050226102S2200414</t>
  </si>
  <si>
    <t>Расходы на капитальный ремонт инженерных сетей, котельного и вспомогательного оборудования в котельных</t>
  </si>
  <si>
    <t>90405022610210610000</t>
  </si>
  <si>
    <t>90405022610210610200</t>
  </si>
  <si>
    <t>90405022610210610240</t>
  </si>
  <si>
    <t>90405022610210610243</t>
  </si>
  <si>
    <t>90405022610210610244</t>
  </si>
  <si>
    <t>90405022610210610800</t>
  </si>
  <si>
    <t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t>
  </si>
  <si>
    <t>90405022610210610810</t>
  </si>
  <si>
    <t>90405022610210610811</t>
  </si>
  <si>
    <t>Основное мероприятие "Разработка нормативно-технической документации"</t>
  </si>
  <si>
    <t>90405022610300000000</t>
  </si>
  <si>
    <t>90405022610319999000</t>
  </si>
  <si>
    <t>90405022610319999200</t>
  </si>
  <si>
    <t>90405022610319999240</t>
  </si>
  <si>
    <t>90405022610319999244</t>
  </si>
  <si>
    <t>Подпрограмма  "Чистая вода"</t>
  </si>
  <si>
    <t>90405022620000000000</t>
  </si>
  <si>
    <t>Основное мероприятие "Развитие системы водоснабжения"</t>
  </si>
  <si>
    <t>90405022620100000000</t>
  </si>
  <si>
    <t>90405022620119999000</t>
  </si>
  <si>
    <t>90405022620119999200</t>
  </si>
  <si>
    <t>90405022620119999240</t>
  </si>
  <si>
    <t>90405022620119999244</t>
  </si>
  <si>
    <t>Основное мероприятие "Реализация первоочередных мероприятий по рмонту систем и объектов водоснабжения"</t>
  </si>
  <si>
    <t>90405022620200000000</t>
  </si>
  <si>
    <t>Расходы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документации, а также на приобретение указанных объектов в муниципальную собственность за счет средств областного и местного бюджетов</t>
  </si>
  <si>
    <t>904050226202S2430000</t>
  </si>
  <si>
    <t>904050226202S2430400</t>
  </si>
  <si>
    <t>Субсидии на осуществление капитальных вложений бюджетным и автономным учреждениям, государственным (муниципальным) унитарным предприятиям</t>
  </si>
  <si>
    <t>904050226202S2430460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</si>
  <si>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</si>
  <si>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904050226202S2430466</t>
  </si>
  <si>
    <t>90405022620219999000</t>
  </si>
  <si>
    <t>90405022620219999200</t>
  </si>
  <si>
    <t>90405022620219999240</t>
  </si>
  <si>
    <t>90405022620219999244</t>
  </si>
  <si>
    <t>Основное мероприятие "Ремонт сетей летнего водоснабжения"</t>
  </si>
  <si>
    <t>90405022620300000000</t>
  </si>
  <si>
    <t>90405022620319999000</t>
  </si>
  <si>
    <t>90405022620319999200</t>
  </si>
  <si>
    <t>90405022620319999240</t>
  </si>
  <si>
    <t>90405022620319999244</t>
  </si>
  <si>
    <t>90405022620400000000</t>
  </si>
  <si>
    <t>90405022620419999000</t>
  </si>
  <si>
    <t>90405022620419999200</t>
  </si>
  <si>
    <t>90405022620419999240</t>
  </si>
  <si>
    <t>90405022620419999244</t>
  </si>
  <si>
    <t>Подпрограмма "Развитие системы водоотведения г. Бодайбо"</t>
  </si>
  <si>
    <t>90405022630000000000</t>
  </si>
  <si>
    <t>Основное мероприятие "Проектирование, ремонт и строительство систем и объектов водоотведения"</t>
  </si>
  <si>
    <t>90405022630100000000</t>
  </si>
  <si>
    <t>90405022630119999000</t>
  </si>
  <si>
    <t>90405022630119999200</t>
  </si>
  <si>
    <t>90405022630119999240</t>
  </si>
  <si>
    <t>90405022630119999244</t>
  </si>
  <si>
    <t>90405022640000000000</t>
  </si>
  <si>
    <t>Основное мероприятие "Оснащение приборами учета  и резервными, и (или) аварийными источниками электроэнергии объектов муниципальной собственности"</t>
  </si>
  <si>
    <t>90405022640100000000</t>
  </si>
  <si>
    <t>90405022640119999000</t>
  </si>
  <si>
    <t>90405022640119999200</t>
  </si>
  <si>
    <t>90405022640119999240</t>
  </si>
  <si>
    <t>90405022640119999244</t>
  </si>
  <si>
    <t>Благоустройство</t>
  </si>
  <si>
    <t>90405030000000000000</t>
  </si>
  <si>
    <t>Муниципальная программа "Комплексное благоустройство, содержание и озеленение территории Бодайбинского муниципального образования" на 2015-2022годы</t>
  </si>
  <si>
    <t>90405032100000000000</t>
  </si>
  <si>
    <t>Подпрограмма "Благоустройство"</t>
  </si>
  <si>
    <t>90405032110000000000</t>
  </si>
  <si>
    <t>Основное мероприятие "Содержание в чистоте мест общего пользования и поддержание функциональных характеристик имущества, элементов благоустройства, находящихся на территории мест общего пользования"</t>
  </si>
  <si>
    <t>90405032110100000000</t>
  </si>
  <si>
    <t>90405032110119999000</t>
  </si>
  <si>
    <t>90405032110119999200</t>
  </si>
  <si>
    <t>90405032110119999240</t>
  </si>
  <si>
    <t>90405032110119999244</t>
  </si>
  <si>
    <t>Основное мероприятие "Строительство, реконструкция, капитальный ремонт имущества, элементов благоустройства, находящихся на территории мест общего пользования"</t>
  </si>
  <si>
    <t>90405032110200000000</t>
  </si>
  <si>
    <t>90405032110219999000</t>
  </si>
  <si>
    <t>90405032110219999200</t>
  </si>
  <si>
    <t>904050321110219999240</t>
  </si>
  <si>
    <t>904050321110219999244</t>
  </si>
  <si>
    <t>Основное мероприятие "Организация деятельности по накоплению и транспортированию твердых коммунальных отходов в пределах полномочий органов местного самоуправления"</t>
  </si>
  <si>
    <t>90405032110300000000</t>
  </si>
  <si>
    <t>90405032110319999000</t>
  </si>
  <si>
    <t>90405032110319999200</t>
  </si>
  <si>
    <t>90405032110319999240</t>
  </si>
  <si>
    <t>90405032110319999244</t>
  </si>
  <si>
    <t>Расходы на создание мест (площадок) накоплений твердых коммунальных отходов за счет средств областного и местного бюджетов</t>
  </si>
  <si>
    <t>904050321103S2971000</t>
  </si>
  <si>
    <t>904050321103S2971200</t>
  </si>
  <si>
    <t>904050321103S2971240</t>
  </si>
  <si>
    <t>904050321103S2971244</t>
  </si>
  <si>
    <t>Подпрограмма  "Озеленение"</t>
  </si>
  <si>
    <t>90405032120000000000</t>
  </si>
  <si>
    <t>Основное мероприятие "Содержание клумб и цветников"</t>
  </si>
  <si>
    <t>90405032120100000000</t>
  </si>
  <si>
    <t>90405032120119999000</t>
  </si>
  <si>
    <t>90405032120119999200</t>
  </si>
  <si>
    <t>90405032120119999240</t>
  </si>
  <si>
    <t>90405032120119999244</t>
  </si>
  <si>
    <t>Основное мероприятие "Формовочная и санитарная обрезка деревьев"</t>
  </si>
  <si>
    <t>90405032120200000000</t>
  </si>
  <si>
    <t>90405032120219999000</t>
  </si>
  <si>
    <t>90405032120219999200</t>
  </si>
  <si>
    <t>90405032120219999240</t>
  </si>
  <si>
    <t>90405032120219999244</t>
  </si>
  <si>
    <t xml:space="preserve">Подпрограмма "Освещение" </t>
  </si>
  <si>
    <t>90405032130000000000</t>
  </si>
  <si>
    <t>Основное мероприятие "Строительство линий уличного освещения"</t>
  </si>
  <si>
    <t>90405032130100000000</t>
  </si>
  <si>
    <t>90405032130119999000</t>
  </si>
  <si>
    <t>Капитальные вложения в объекты недвижимого  имущества государственной (муниципальной) собственности</t>
  </si>
  <si>
    <t>90405032130119999400</t>
  </si>
  <si>
    <t>90405032130119999410</t>
  </si>
  <si>
    <t>90405032130119999414</t>
  </si>
  <si>
    <t>Основное мероприятие "Обеспечение бесперебойного освещения территории Бодайбинского муниципального образования"</t>
  </si>
  <si>
    <t>90405032130200000000</t>
  </si>
  <si>
    <t>90405032130219999000</t>
  </si>
  <si>
    <t>90405032130219999200</t>
  </si>
  <si>
    <t>90405032130219999240</t>
  </si>
  <si>
    <t>90405032130219999244</t>
  </si>
  <si>
    <t>90405032130219999247</t>
  </si>
  <si>
    <t>Подпрограмма  "Развитие сферы похоронного дела на территории Бодайбинского муниципального образования"</t>
  </si>
  <si>
    <t>90405032140000000000</t>
  </si>
  <si>
    <t>90405032140019999000</t>
  </si>
  <si>
    <t>90405032140019999200</t>
  </si>
  <si>
    <t>90405032140019999240</t>
  </si>
  <si>
    <t>90405032140019999244</t>
  </si>
  <si>
    <t>Подпрограмма "Безопасный двор"</t>
  </si>
  <si>
    <t>90405032150000000000</t>
  </si>
  <si>
    <t>Основное мероприятие "Установка камер видеонаблюдения на территориях детских игровых комплексов"</t>
  </si>
  <si>
    <t>90405032150100000000</t>
  </si>
  <si>
    <t>90405032150119999000</t>
  </si>
  <si>
    <t>90405032150119999200</t>
  </si>
  <si>
    <t>90405032150119999240</t>
  </si>
  <si>
    <t>90405032150119999244</t>
  </si>
  <si>
    <t>Основное мероприятие "Строительство линии наружного освещения детских игровых комплексов, установленных на территории МКД"</t>
  </si>
  <si>
    <t>90405032150200000000</t>
  </si>
  <si>
    <t>90405032150219999000</t>
  </si>
  <si>
    <t>90405032150219999200</t>
  </si>
  <si>
    <t>90405032150219999240</t>
  </si>
  <si>
    <t>90405032150219999244</t>
  </si>
  <si>
    <t>Подпрограмма "Праздничное и тематическое оформление территориий Бодайбинского городского поселения"</t>
  </si>
  <si>
    <t>904050321600000000000</t>
  </si>
  <si>
    <t>Основное мероприятие "Приобретение и установка элементов праздничного оформления в соответствии с разработанной концепцией мероприятия"</t>
  </si>
  <si>
    <t>90405032160100000000</t>
  </si>
  <si>
    <t>90405032160119999000</t>
  </si>
  <si>
    <t>90405032160119999200</t>
  </si>
  <si>
    <t>90405032160119999240</t>
  </si>
  <si>
    <t>90405032160119999244</t>
  </si>
  <si>
    <t>Основное мероприятие "Проведение конкурсных мероприятий в рамках тематического оформления"</t>
  </si>
  <si>
    <t>90405032160200000000</t>
  </si>
  <si>
    <t>90405032160219999000</t>
  </si>
  <si>
    <t>90405032160219999200</t>
  </si>
  <si>
    <t>90405032160219999240</t>
  </si>
  <si>
    <t>90405032160219999244</t>
  </si>
  <si>
    <t>Подпрограмма "Экологическое воспитание населения и формирование культуры в области обращения с ТКО"</t>
  </si>
  <si>
    <t>90405032170000000000</t>
  </si>
  <si>
    <t>Основное мероприятие "Изготовление, установка и распространение печатной и баннерной продукции"</t>
  </si>
  <si>
    <t>90405032170100000000</t>
  </si>
  <si>
    <t>90405032170119999000</t>
  </si>
  <si>
    <t>90405032170119999200</t>
  </si>
  <si>
    <t>90405032170119999240</t>
  </si>
  <si>
    <t>90405032170119999244</t>
  </si>
  <si>
    <t>Основное мероприятие "Проведение конкурсных мероприятий по экологической тематике"</t>
  </si>
  <si>
    <t>90405032170200000000</t>
  </si>
  <si>
    <t>90405032170219999000</t>
  </si>
  <si>
    <t>90405032170219999200</t>
  </si>
  <si>
    <t>90405032170219999240</t>
  </si>
  <si>
    <t>90405032170219999244</t>
  </si>
  <si>
    <t>90405032600000000000</t>
  </si>
  <si>
    <t>Подпрограмма "Энергосбережение и повышение энергетической эффективности г. Бодайбо"</t>
  </si>
  <si>
    <t>90405032640000000000</t>
  </si>
  <si>
    <t>Основное мероприятие "Реконструкция линий уличного освещения"</t>
  </si>
  <si>
    <t>90405032640300000000</t>
  </si>
  <si>
    <t>90405032640319999000</t>
  </si>
  <si>
    <t>90405032640319999200</t>
  </si>
  <si>
    <t>90405032640319999240</t>
  </si>
  <si>
    <t>90405032640319999244</t>
  </si>
  <si>
    <t>Основное мероприятие "Изготовление энергетического паспорта объектов муниципальной собственности"</t>
  </si>
  <si>
    <t>90405032640400000000</t>
  </si>
  <si>
    <t>90405032640419999000</t>
  </si>
  <si>
    <t>90405032640419999200</t>
  </si>
  <si>
    <t>90405032640419999240</t>
  </si>
  <si>
    <t>90405032640419999244</t>
  </si>
  <si>
    <t>Муниципальная программа "Формирование комфортной городской средына территории Бодайбинского муниципального образования" на 2018-2022 годы</t>
  </si>
  <si>
    <t>90405032700000000000</t>
  </si>
  <si>
    <t>Подпрограмма "Реализация мероприятий по созданию условий для повышения уровня благоустройства дворовых территорий"</t>
  </si>
  <si>
    <t>90405032710000000000</t>
  </si>
  <si>
    <t>Региональный проект Иркутской области «Формирование комфортной городской среды в Иркутской области»</t>
  </si>
  <si>
    <t>9040503271F200000000</t>
  </si>
  <si>
    <t>Расходы на реализацию программ формирования современной городской среды</t>
  </si>
  <si>
    <t>9040503271F255551000</t>
  </si>
  <si>
    <t>9040503271F255551200</t>
  </si>
  <si>
    <t>9040503271F255551240</t>
  </si>
  <si>
    <t>9040503271F255551244</t>
  </si>
  <si>
    <t>Основное мероприятие "Реализация мероприятия по созданию условий для повышения уровня благоустройства дворовых территорий"</t>
  </si>
  <si>
    <t>90405032710019999000</t>
  </si>
  <si>
    <t>90405032710019999200</t>
  </si>
  <si>
    <t>90405032710019999240</t>
  </si>
  <si>
    <t>90405032710019999244</t>
  </si>
  <si>
    <t>Основное мероприятие "Реализация мероприятий по созданию условий для повышения уровня благоустройства общественных территорий"</t>
  </si>
  <si>
    <t>90405032720000000000</t>
  </si>
  <si>
    <t>90405032720019999000</t>
  </si>
  <si>
    <t>90405032720019999200</t>
  </si>
  <si>
    <t>90405032720019999240</t>
  </si>
  <si>
    <t>90405032720019999244</t>
  </si>
  <si>
    <t>Другие вопросы в области жилищно-коммунального хозяйства</t>
  </si>
  <si>
    <t>90405050000000000000</t>
  </si>
  <si>
    <t>90405053100000000000</t>
  </si>
  <si>
    <t>Основное мероприятие "Выполнение обязательств по владению и пользованию муниципальным имуществом"</t>
  </si>
  <si>
    <t>90405053100300000000</t>
  </si>
  <si>
    <t>Расходы на поддержание технических и эксплуатационных показателей объектов муниципальной собственности</t>
  </si>
  <si>
    <t>90405053100310810000</t>
  </si>
  <si>
    <t>90405053100310810200</t>
  </si>
  <si>
    <t>90405053100310810240</t>
  </si>
  <si>
    <t>90405053100310810244</t>
  </si>
  <si>
    <t>Расходы на оплату коммунальных платежей</t>
  </si>
  <si>
    <t>90405053100310811000</t>
  </si>
  <si>
    <t>90405053100310811200</t>
  </si>
  <si>
    <t>90405053100310811240</t>
  </si>
  <si>
    <t>90405053100310811244</t>
  </si>
  <si>
    <t>90405053100310811247</t>
  </si>
  <si>
    <t>90405052600000000000</t>
  </si>
  <si>
    <t>90405052640000000000</t>
  </si>
  <si>
    <t>90405052640100000000</t>
  </si>
  <si>
    <t>90405052640119999000</t>
  </si>
  <si>
    <t>90405052640119999200</t>
  </si>
  <si>
    <t>90405052640119999240</t>
  </si>
  <si>
    <t>90405052640119999244</t>
  </si>
  <si>
    <t>Охрана окружающей среды</t>
  </si>
  <si>
    <t>90406000000000000000</t>
  </si>
  <si>
    <t>Другие вопросы в области охраны окружающей среды</t>
  </si>
  <si>
    <t>90406050000000000000</t>
  </si>
  <si>
    <t>Муниципальная программа "Комплексное благоустройство, содержание и озеленение территории Бодайбинского муниципального образования" на 2015-2022 годы</t>
  </si>
  <si>
    <t>90406052100000000000</t>
  </si>
  <si>
    <t>90406052110000000000</t>
  </si>
  <si>
    <t xml:space="preserve">Основное мероприятие "Организация деятельности по  накоплению и транспортированию твердых коммунальных отходов в пределах полномочий органов местного самоуправления"
</t>
  </si>
  <si>
    <t>90406052110300000000</t>
  </si>
  <si>
    <t>904060521103S2971000</t>
  </si>
  <si>
    <t>904060521103S2971200</t>
  </si>
  <si>
    <t>904060521103S2971240</t>
  </si>
  <si>
    <t>904060521103S2971244</t>
  </si>
  <si>
    <t>90406059100000000000</t>
  </si>
  <si>
    <t>90406059150000000000</t>
  </si>
  <si>
    <t>Иные межбюджетные трансферты на осуществление мероприятий по отлову и содержанию безнадзорных животных, обитающих на территории поселения</t>
  </si>
  <si>
    <t>90406059150016100000</t>
  </si>
  <si>
    <t>90406059150016100500</t>
  </si>
  <si>
    <t>90406059150016100540</t>
  </si>
  <si>
    <t>ОБРАЗОВАНИЕ</t>
  </si>
  <si>
    <t>90407000000000000000</t>
  </si>
  <si>
    <t>Профессиональная подготовка, переподготовка и повышение квалификации</t>
  </si>
  <si>
    <t>90407050000000000000</t>
  </si>
  <si>
    <t>90407052000000000000</t>
  </si>
  <si>
    <t>Подпрограмма "Повышение качества предоставления муниципальных услуг и исполнения муниципальных функций"</t>
  </si>
  <si>
    <t>90407052020000000000</t>
  </si>
  <si>
    <t>Основное мероприятие "Профессиональная подготовка, переподготовка и повышение квалификации муниципальных служащих"</t>
  </si>
  <si>
    <t>90407052020300000000</t>
  </si>
  <si>
    <t>Расходы на дополнительное профессиональное образование и повышение квалификации муниципальных служащих</t>
  </si>
  <si>
    <t>90407052020310130000</t>
  </si>
  <si>
    <t>90407052020310130200</t>
  </si>
  <si>
    <t>90407052020310130240</t>
  </si>
  <si>
    <t>90407052020310130244</t>
  </si>
  <si>
    <t>Молодежная политика</t>
  </si>
  <si>
    <t>90407070000000000000</t>
  </si>
  <si>
    <t>Муниципальная программа "Молодежь и поддержка физической культуры и спорта на территории Бодайбинского муниципального образования" на 2015-2022 годы</t>
  </si>
  <si>
    <t>90407072800000000000</t>
  </si>
  <si>
    <t>Основное мероприятие "Организация и проведение мероприятий для детей и молодежи"</t>
  </si>
  <si>
    <t>90407072800100000000</t>
  </si>
  <si>
    <t>90407072800119999000</t>
  </si>
  <si>
    <t>90407072800119999200</t>
  </si>
  <si>
    <t>90407072800119999240</t>
  </si>
  <si>
    <t>90407072800119999244</t>
  </si>
  <si>
    <t>СОЦИАЛЬНАЯ ПОЛИТИКА</t>
  </si>
  <si>
    <t>90410000000000000000</t>
  </si>
  <si>
    <t>Пенсионное обеспечение</t>
  </si>
  <si>
    <t>90410010000000000000</t>
  </si>
  <si>
    <t>90410019100000000000</t>
  </si>
  <si>
    <t>Прочие непрограммные расходы</t>
  </si>
  <si>
    <t>90410019170000000000</t>
  </si>
  <si>
    <t>Расходы на выплаты пенсии за выслугу лет гражданам, замещавшим должности муниципальной службы в Бодайбинском муниципальном образовании</t>
  </si>
  <si>
    <t>90410019170010940000</t>
  </si>
  <si>
    <t>90410019170010940300</t>
  </si>
  <si>
    <t>Публичные нормативные социальные выплаты гражданам</t>
  </si>
  <si>
    <t>90410019170010940310</t>
  </si>
  <si>
    <t>Пособия, компенсации и иные социальные выплаты гражданам, кроме публичных нормативных обязательств</t>
  </si>
  <si>
    <t>90410019170010940312</t>
  </si>
  <si>
    <t>Социальное обеспечение населения</t>
  </si>
  <si>
    <t>90410030000000000000</t>
  </si>
  <si>
    <t>Муниципальная программа "Переселение граждан из не предназначенных для проживания строений, созданных в период промышленного освоения Сибири и Дальнего Востока на территории Бодайбинского муниципального образования на 2020-2024 годы"</t>
  </si>
  <si>
    <t>90410033300000000000</t>
  </si>
  <si>
    <t>Основное мероприятие «Предоставление социальных выплат на приобретение жилых помещений гражданами проживающими в не предназначенных для проживания строениях»</t>
  </si>
  <si>
    <t>90410033300100000000</t>
  </si>
  <si>
    <t>Расходы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 за счет федерального, областного  местного бюджетов</t>
  </si>
  <si>
    <t>904100333001L1780000</t>
  </si>
  <si>
    <t>904100333001L1780300</t>
  </si>
  <si>
    <t>Социальные выплаты гражданам, кроме публичных нормативных социальных выплат</t>
  </si>
  <si>
    <t>904100333001L1780320</t>
  </si>
  <si>
    <t>Субсидии гражданам на приобретение жилья</t>
  </si>
  <si>
    <t>904100333001L1780322</t>
  </si>
  <si>
    <t>Другие вопросы в области социальной политики</t>
  </si>
  <si>
    <t>90410060000000000000</t>
  </si>
  <si>
    <t>Муниципальная программа "Социальная поддержка населения Бодайбинского муниципального образования" на 2015-2022 годы</t>
  </si>
  <si>
    <t>90410063200000000000</t>
  </si>
  <si>
    <t>Основное мероприятие "Оказание социальной поддержки и адресной социальной помощи отдельным категориям граждан и семей"</t>
  </si>
  <si>
    <t>90410063200100000000</t>
  </si>
  <si>
    <t>Расходы на предоставление адресной социальной помощи гражданам, оказавшимся в трудной жизненной ситуации</t>
  </si>
  <si>
    <t>90410063200110900000</t>
  </si>
  <si>
    <t>90410063200110900300</t>
  </si>
  <si>
    <t>90410063200110900360</t>
  </si>
  <si>
    <t>Возмещение расходов по обеспечению равной доступности транспортных услуг для многодетных, малообеспеченных семей, школьников, студентов, неработающих пенсионеров</t>
  </si>
  <si>
    <t>90410063200110901000</t>
  </si>
  <si>
    <t>90410063200110901300</t>
  </si>
  <si>
    <t>90410063200110901320</t>
  </si>
  <si>
    <t>Приобретение товаров, работ, услуг в пользу граждан в целях их социального обеспечния</t>
  </si>
  <si>
    <t>90410063200110901323</t>
  </si>
  <si>
    <t>Основное мероприятие "Социальная поддержка отдельных категорий граждан старшего поколения"</t>
  </si>
  <si>
    <t>90410063200200000000</t>
  </si>
  <si>
    <t>Возмещение недополученных доходов от оказания услуг бани за неработающих пенсионеров, получающих минимальную пенсию, за участников ВОВ</t>
  </si>
  <si>
    <t>90410063200210902000</t>
  </si>
  <si>
    <t>90410063200210902300</t>
  </si>
  <si>
    <t>90410063200210902320</t>
  </si>
  <si>
    <t>90410063200210902323</t>
  </si>
  <si>
    <t>Финансовое обеспечение общегородских мероприятий, посвященных декадам, датам истории Отечества, направленных на уважительное отношение к институту семьи, материнства, к людям старшего поколения</t>
  </si>
  <si>
    <t>90410063200210903000</t>
  </si>
  <si>
    <t>90410063200210903200</t>
  </si>
  <si>
    <t>90410063200210903240</t>
  </si>
  <si>
    <t>90410063200210903244</t>
  </si>
  <si>
    <t>Проведение ремонта в квартирах ветеранов ВОВ, а также приравненным к ним отдельных категорий граждан, проживающих в Бодайбинском муниципальном образовании</t>
  </si>
  <si>
    <t>90410063200210904000</t>
  </si>
  <si>
    <t>90410063200210904200</t>
  </si>
  <si>
    <t>90410063200210904240</t>
  </si>
  <si>
    <t>90410063200210904244</t>
  </si>
  <si>
    <t>90410063200210905000</t>
  </si>
  <si>
    <t>90410063200210905800</t>
  </si>
  <si>
    <t>90410063200210905810</t>
  </si>
  <si>
    <t>Приобретение товаров, работ, услуг в пользу граждан в целях их социального обеспечения</t>
  </si>
  <si>
    <t>90410063200210905811</t>
  </si>
  <si>
    <t>Основное мероприятие "Субсидия на возмещение расходов, понесенных в связи с предоставлением отдельным категориям граждан мер социальной поддержки по проезду на общественном пассажирском транспорте"</t>
  </si>
  <si>
    <t>90410063200300000000</t>
  </si>
  <si>
    <t>Субсидии в целях возмещения недополученных доходов и возмещение затрат в связи с оказанием услуг по проезду на общественном пассажирском транспорте</t>
  </si>
  <si>
    <t>90410063200310906000</t>
  </si>
  <si>
    <t>90410063200310906800</t>
  </si>
  <si>
    <t>90410063200310906810</t>
  </si>
  <si>
    <t>90410063200310906811</t>
  </si>
  <si>
    <t>ФИЗИЧЕСКАЯ КУЛЬТУРА  И СПОРТ</t>
  </si>
  <si>
    <t>90411000000000000000</t>
  </si>
  <si>
    <t>Массовый спорт</t>
  </si>
  <si>
    <t>90411020000000000000</t>
  </si>
  <si>
    <t>90411022800000000000</t>
  </si>
  <si>
    <t>Основное мероприятие "Организация и проведение спортивных мероприятий"</t>
  </si>
  <si>
    <t>90411022800200000000</t>
  </si>
  <si>
    <t>90411022800219999000</t>
  </si>
  <si>
    <t>90411022800219999200</t>
  </si>
  <si>
    <t>90411022800219999240</t>
  </si>
  <si>
    <t>90411022800219999244</t>
  </si>
  <si>
    <t>Финансовое управление Бодайбинского городского поселения</t>
  </si>
  <si>
    <t>90500000000000000000</t>
  </si>
  <si>
    <t>90501000000000000000</t>
  </si>
  <si>
    <t>90501060000000000000</t>
  </si>
  <si>
    <t>Муниципальная программа  "Муниципальные финансы" на 2015-2017 годы</t>
  </si>
  <si>
    <t>90501063000000000000</t>
  </si>
  <si>
    <t>Подпрограмма "Совершенствование системы управления бюджетными расходами"</t>
  </si>
  <si>
    <t>90501063010000000000</t>
  </si>
  <si>
    <t>90501063010019999000</t>
  </si>
  <si>
    <t>90501063010019999200</t>
  </si>
  <si>
    <t>90501063010019999240</t>
  </si>
  <si>
    <t>90501063010019999242</t>
  </si>
  <si>
    <t>Подпрограмма "Обеспечение реализации муниципальной программы"</t>
  </si>
  <si>
    <t>90501063020000000000</t>
  </si>
  <si>
    <t>90501063020010110000</t>
  </si>
  <si>
    <t>90501063020010110100</t>
  </si>
  <si>
    <t>90501063020010110120</t>
  </si>
  <si>
    <t>90501063020010110121</t>
  </si>
  <si>
    <t>90501063020010110129</t>
  </si>
  <si>
    <t>90501063020010190000</t>
  </si>
  <si>
    <t>90501063020010190100</t>
  </si>
  <si>
    <t>90501063020010190120</t>
  </si>
  <si>
    <t>90501063020010190122</t>
  </si>
  <si>
    <t>90501063020010190200</t>
  </si>
  <si>
    <t>90501063020010190240</t>
  </si>
  <si>
    <t>90501063020010190244</t>
  </si>
  <si>
    <t>90501063020010190800</t>
  </si>
  <si>
    <t>90501063020010190850</t>
  </si>
  <si>
    <t>90501063020010190852</t>
  </si>
  <si>
    <t>90501063020010190853</t>
  </si>
  <si>
    <t>Резервные фонды</t>
  </si>
  <si>
    <t>90501110000000000000</t>
  </si>
  <si>
    <t>Муниципальная программа  "Муниципальные финансы" на 2015-2022 годы</t>
  </si>
  <si>
    <t>90501113000000000000</t>
  </si>
  <si>
    <t>Подпрограмма "Исполнение отдельных полномочий по учету средств резервного фонда администрации Бодайбинского городского поселения"</t>
  </si>
  <si>
    <t>90501113030000000000</t>
  </si>
  <si>
    <t>Резервный фонд администрации Бодайбинского городского поселения</t>
  </si>
  <si>
    <t>90501113030010990000</t>
  </si>
  <si>
    <t>90501113030010990800</t>
  </si>
  <si>
    <t>Резервные средства</t>
  </si>
  <si>
    <t>90501113030010990870</t>
  </si>
  <si>
    <t xml:space="preserve">НАЦИОНАЛЬНАЯ ЭКОНОМИКА </t>
  </si>
  <si>
    <t>90504000000000000000</t>
  </si>
  <si>
    <t>Транспорт</t>
  </si>
  <si>
    <t>90504080000000000000</t>
  </si>
  <si>
    <t>90504082400000000000</t>
  </si>
  <si>
    <t>Подпрограмма  "Транспортное обслуживание"</t>
  </si>
  <si>
    <t>90504082430000000000</t>
  </si>
  <si>
    <t xml:space="preserve">Субсидии в целях возмещения недополученных доходов в связи с оказанием услуг по городским пассажирским перевозкам </t>
  </si>
  <si>
    <t>90504082430010240000</t>
  </si>
  <si>
    <t>90504082430010240800</t>
  </si>
  <si>
    <t>90504082430010240810</t>
  </si>
  <si>
    <t>90504082430010240811</t>
  </si>
  <si>
    <t>90504082430010241000</t>
  </si>
  <si>
    <t>90504082430010241800</t>
  </si>
  <si>
    <t>90504082430010241810</t>
  </si>
  <si>
    <t>90504082430010241811</t>
  </si>
  <si>
    <t>90505000000000000000</t>
  </si>
  <si>
    <t>90505010000000000000</t>
  </si>
  <si>
    <t>90505012600000000000</t>
  </si>
  <si>
    <t>Подпрограмма  "Развитие системы водоотведения г. Бодайбо"</t>
  </si>
  <si>
    <t>90505012630000000000</t>
  </si>
  <si>
    <t>Основное мероприятие "Финансовое возмещение затрат в связи с оказанием жилищных услуг по отдельным категориям жилищного фонда"</t>
  </si>
  <si>
    <t>90505012630200000000</t>
  </si>
  <si>
    <t>Субсидии в целях возмещения недополученных доходов организациям, предоставляющим жилищные услуги населению</t>
  </si>
  <si>
    <t>90505012630210680000</t>
  </si>
  <si>
    <t>90505012630210680800</t>
  </si>
  <si>
    <t>90505012630210680810</t>
  </si>
  <si>
    <t>90505012630210680811</t>
  </si>
  <si>
    <t>90505020000000000000</t>
  </si>
  <si>
    <t>90505029100000000000</t>
  </si>
  <si>
    <t>Непрограммные расходы в сфере жилищно-коммунального хозяйства</t>
  </si>
  <si>
    <t>90505029130000000000</t>
  </si>
  <si>
    <t>Субсидии в целях возмещения недополученных доходов при оказании услуг коммунально-бытового назначения (муниципальная баня)</t>
  </si>
  <si>
    <t>90505029130010910000</t>
  </si>
  <si>
    <t>90505029130010910800</t>
  </si>
  <si>
    <t>90505029130010910810</t>
  </si>
  <si>
    <t>90505029130010910811</t>
  </si>
  <si>
    <t>90505029130010911000</t>
  </si>
  <si>
    <t>90505029130010911800</t>
  </si>
  <si>
    <t>90505029130010911810</t>
  </si>
  <si>
    <t>90505029130010911811</t>
  </si>
  <si>
    <t>Субсидия на возмещение недополученных доходов в связи с оказанием услуг по подвозу воды населению</t>
  </si>
  <si>
    <t>90505029130010912000</t>
  </si>
  <si>
    <t>90505029130010912800</t>
  </si>
  <si>
    <t>90505029130010912810</t>
  </si>
  <si>
    <t>90505029130010912811</t>
  </si>
  <si>
    <t>90507000000000000000</t>
  </si>
  <si>
    <t>90507050000000000000</t>
  </si>
  <si>
    <t>Муниципальная программа "Муниципальное управление" на 2015-2017 годы</t>
  </si>
  <si>
    <t>90507052000000000000</t>
  </si>
  <si>
    <t>90507052020000000000</t>
  </si>
  <si>
    <t>90507052020300000000</t>
  </si>
  <si>
    <t>90507052020310130000</t>
  </si>
  <si>
    <t>90507052020310130200</t>
  </si>
  <si>
    <t>90507052020310130240</t>
  </si>
  <si>
    <t>90507052020310130244</t>
  </si>
  <si>
    <t>90510000000000000000</t>
  </si>
  <si>
    <t>90510060000000000000</t>
  </si>
  <si>
    <t>90510063200000000000</t>
  </si>
  <si>
    <t>90510063200300000000</t>
  </si>
  <si>
    <t>90510063200310906000</t>
  </si>
  <si>
    <t>90510063200310906800</t>
  </si>
  <si>
    <t>90510063200310906810</t>
  </si>
  <si>
    <t>90510063200310906811</t>
  </si>
  <si>
    <t>" 05  " апреля 2021 г.</t>
  </si>
  <si>
    <t>Е.В. Харичева</t>
  </si>
  <si>
    <t>А.В. Степаненко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</si>
</sst>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  <bgColor rgb="FF000000"/>
      </patternFill>
    </fill>
    <fill>
      <patternFill patternType="solid">
        <fgColor rgb="FFCCCCCC"/>
        <bgColor rgb="FFFFFFFF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31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  <xf numFmtId="0" fontId="3" fillId="0" borderId="27">
      <alignment horizontal="left" wrapText="1"/>
    </xf>
  </cellStyleXfs>
  <cellXfs count="18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" fontId="3" fillId="0" borderId="24" xfId="54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0" fontId="3" fillId="0" borderId="27" xfId="65" applyNumberFormat="1" applyProtection="1">
      <alignment horizontal="left" wrapText="1"/>
    </xf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49" fontId="3" fillId="0" borderId="1" xfId="49" applyNumberFormat="1" applyFont="1" applyFill="1" applyBorder="1" applyAlignment="1" applyProtection="1">
      <alignment horizontal="right"/>
      <protection locked="0"/>
    </xf>
    <xf numFmtId="0" fontId="2" fillId="0" borderId="1" xfId="71" applyNumberFormat="1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Protection="1">
      <protection locked="0"/>
    </xf>
    <xf numFmtId="0" fontId="2" fillId="0" borderId="2" xfId="31" applyNumberFormat="1" applyFont="1" applyFill="1" applyBorder="1" applyAlignment="1" applyProtection="1">
      <alignment horizontal="center"/>
      <protection locked="0"/>
    </xf>
    <xf numFmtId="0" fontId="3" fillId="0" borderId="13" xfId="0" applyNumberFormat="1" applyFont="1" applyFill="1" applyBorder="1" applyAlignment="1" applyProtection="1">
      <alignment horizontal="center" vertical="top" wrapText="1"/>
    </xf>
    <xf numFmtId="49" fontId="3" fillId="0" borderId="13" xfId="0" applyNumberFormat="1" applyFont="1" applyFill="1" applyBorder="1" applyAlignment="1" applyProtection="1">
      <alignment horizontal="center" vertical="top" wrapText="1"/>
    </xf>
    <xf numFmtId="0" fontId="2" fillId="0" borderId="5" xfId="73" applyNumberFormat="1" applyFont="1" applyFill="1" applyBorder="1" applyAlignment="1" applyProtection="1">
      <alignment horizontal="center"/>
      <protection locked="0"/>
    </xf>
    <xf numFmtId="0" fontId="3" fillId="0" borderId="13" xfId="40" applyNumberFormat="1" applyFont="1" applyFill="1" applyBorder="1" applyAlignment="1" applyProtection="1">
      <alignment horizontal="center" vertical="center"/>
      <protection locked="0"/>
    </xf>
    <xf numFmtId="0" fontId="3" fillId="0" borderId="4" xfId="6" applyNumberFormat="1" applyFont="1" applyFill="1" applyBorder="1" applyAlignment="1" applyProtection="1">
      <alignment horizontal="center" vertical="center"/>
      <protection locked="0"/>
    </xf>
    <xf numFmtId="0" fontId="3" fillId="0" borderId="4" xfId="62" applyNumberFormat="1" applyFont="1" applyFill="1" applyBorder="1" applyAlignment="1" applyProtection="1">
      <alignment horizontal="center" vertical="center" shrinkToFit="1"/>
      <protection locked="0"/>
    </xf>
    <xf numFmtId="49" fontId="3" fillId="0" borderId="4" xfId="54" applyNumberFormat="1" applyFont="1" applyFill="1" applyBorder="1" applyAlignment="1" applyProtection="1">
      <alignment horizontal="center" vertical="center" shrinkToFit="1"/>
      <protection locked="0"/>
    </xf>
    <xf numFmtId="49" fontId="1" fillId="0" borderId="5" xfId="77" applyNumberFormat="1" applyFont="1" applyFill="1" applyBorder="1" applyAlignment="1" applyProtection="1">
      <protection locked="0"/>
    </xf>
    <xf numFmtId="49" fontId="1" fillId="0" borderId="1" xfId="74" applyNumberFormat="1" applyFont="1" applyFill="1" applyBorder="1" applyAlignment="1" applyProtection="1">
      <protection locked="0"/>
    </xf>
    <xf numFmtId="0" fontId="3" fillId="0" borderId="15" xfId="44" applyNumberFormat="1" applyFont="1" applyFill="1" applyBorder="1" applyAlignment="1" applyProtection="1">
      <alignment horizontal="left" wrapText="1"/>
      <protection locked="0"/>
    </xf>
    <xf numFmtId="0" fontId="3" fillId="0" borderId="16" xfId="72" applyNumberFormat="1" applyFont="1" applyFill="1" applyBorder="1" applyAlignment="1" applyProtection="1">
      <alignment horizontal="center" shrinkToFit="1"/>
      <protection locked="0"/>
    </xf>
    <xf numFmtId="49" fontId="3" fillId="0" borderId="17" xfId="20" applyNumberFormat="1" applyFont="1" applyFill="1" applyBorder="1" applyAlignment="1" applyProtection="1">
      <alignment horizontal="center"/>
      <protection locked="0"/>
    </xf>
    <xf numFmtId="4" fontId="3" fillId="0" borderId="17" xfId="47" applyNumberFormat="1" applyFont="1" applyFill="1" applyBorder="1" applyProtection="1">
      <alignment horizontal="right" shrinkToFit="1"/>
      <protection locked="0"/>
    </xf>
    <xf numFmtId="4" fontId="3" fillId="0" borderId="24" xfId="52" applyNumberFormat="1" applyFont="1" applyFill="1" applyBorder="1" applyAlignment="1" applyProtection="1">
      <alignment horizontal="right" shrinkToFit="1"/>
      <protection locked="0"/>
    </xf>
    <xf numFmtId="49" fontId="1" fillId="0" borderId="8" xfId="85" applyNumberFormat="1" applyFont="1" applyFill="1" applyBorder="1" applyAlignment="1" applyProtection="1">
      <protection locked="0"/>
    </xf>
    <xf numFmtId="4" fontId="1" fillId="0" borderId="1" xfId="74" applyNumberFormat="1" applyFont="1" applyFill="1" applyBorder="1" applyAlignment="1" applyProtection="1">
      <protection locked="0"/>
    </xf>
    <xf numFmtId="0" fontId="3" fillId="0" borderId="18" xfId="14" applyNumberFormat="1" applyFont="1" applyFill="1" applyBorder="1" applyAlignment="1" applyProtection="1">
      <alignment horizontal="left" wrapText="1"/>
      <protection locked="0"/>
    </xf>
    <xf numFmtId="0" fontId="3" fillId="0" borderId="19" xfId="50" applyNumberFormat="1" applyFont="1" applyFill="1" applyBorder="1" applyAlignment="1" applyProtection="1">
      <alignment horizontal="center" shrinkToFit="1"/>
      <protection locked="0"/>
    </xf>
    <xf numFmtId="49" fontId="3" fillId="0" borderId="20" xfId="22" applyNumberFormat="1" applyFont="1" applyFill="1" applyBorder="1" applyAlignment="1" applyProtection="1">
      <alignment horizontal="center"/>
      <protection locked="0"/>
    </xf>
    <xf numFmtId="165" fontId="3" fillId="0" borderId="20" xfId="58" applyNumberFormat="1" applyFont="1" applyFill="1" applyBorder="1" applyProtection="1">
      <alignment horizontal="right" shrinkToFit="1"/>
      <protection locked="0"/>
    </xf>
    <xf numFmtId="165" fontId="3" fillId="0" borderId="25" xfId="55" applyNumberFormat="1" applyFont="1" applyFill="1" applyBorder="1" applyAlignment="1" applyProtection="1">
      <alignment horizontal="right" shrinkToFit="1"/>
      <protection locked="0"/>
    </xf>
    <xf numFmtId="0" fontId="3" fillId="0" borderId="26" xfId="53" applyNumberFormat="1" applyFont="1" applyFill="1" applyBorder="1" applyAlignment="1" applyProtection="1">
      <alignment horizontal="left" wrapText="1"/>
      <protection locked="0"/>
    </xf>
    <xf numFmtId="49" fontId="3" fillId="0" borderId="22" xfId="61" applyNumberFormat="1" applyFont="1" applyFill="1" applyBorder="1" applyProtection="1">
      <alignment horizontal="center" wrapText="1"/>
      <protection locked="0"/>
    </xf>
    <xf numFmtId="49" fontId="3" fillId="0" borderId="23" xfId="68" applyNumberFormat="1" applyFont="1" applyFill="1" applyBorder="1" applyAlignment="1" applyProtection="1">
      <alignment horizontal="center" wrapText="1"/>
      <protection locked="0"/>
    </xf>
    <xf numFmtId="4" fontId="3" fillId="0" borderId="23" xfId="63" applyNumberFormat="1" applyFont="1" applyFill="1" applyBorder="1" applyProtection="1">
      <alignment horizontal="right" wrapText="1"/>
      <protection locked="0"/>
    </xf>
    <xf numFmtId="4" fontId="3" fillId="0" borderId="21" xfId="64" applyNumberFormat="1" applyFont="1" applyFill="1" applyBorder="1" applyAlignment="1" applyProtection="1">
      <alignment horizontal="right" wrapText="1"/>
      <protection locked="0"/>
    </xf>
    <xf numFmtId="0" fontId="1" fillId="0" borderId="8" xfId="90" applyNumberFormat="1" applyFont="1" applyFill="1" applyBorder="1" applyAlignment="1" applyProtection="1">
      <alignment wrapText="1"/>
      <protection locked="0"/>
    </xf>
    <xf numFmtId="4" fontId="1" fillId="0" borderId="1" xfId="78" applyNumberFormat="1" applyFont="1" applyFill="1" applyBorder="1" applyAlignment="1" applyProtection="1">
      <alignment wrapText="1"/>
      <protection locked="0"/>
    </xf>
    <xf numFmtId="2" fontId="14" fillId="0" borderId="34" xfId="0" applyNumberFormat="1" applyFont="1" applyFill="1" applyBorder="1" applyAlignment="1">
      <alignment horizontal="justify" vertical="center" wrapText="1"/>
    </xf>
    <xf numFmtId="0" fontId="1" fillId="0" borderId="1" xfId="78" applyNumberFormat="1" applyFont="1" applyFill="1" applyBorder="1" applyAlignment="1" applyProtection="1">
      <alignment wrapText="1"/>
      <protection locked="0"/>
    </xf>
    <xf numFmtId="49" fontId="14" fillId="0" borderId="34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 applyProtection="1">
      <protection locked="0"/>
    </xf>
    <xf numFmtId="49" fontId="14" fillId="0" borderId="34" xfId="0" applyNumberFormat="1" applyFont="1" applyFill="1" applyBorder="1" applyAlignment="1">
      <alignment horizontal="justify" vertical="top" wrapText="1"/>
    </xf>
    <xf numFmtId="2" fontId="8" fillId="0" borderId="34" xfId="0" applyNumberFormat="1" applyFont="1" applyFill="1" applyBorder="1" applyAlignment="1">
      <alignment horizontal="justify" vertical="center" wrapText="1"/>
    </xf>
    <xf numFmtId="2" fontId="14" fillId="4" borderId="34" xfId="0" applyNumberFormat="1" applyFont="1" applyFill="1" applyBorder="1" applyAlignment="1">
      <alignment horizontal="justify" vertical="center" wrapText="1"/>
    </xf>
    <xf numFmtId="49" fontId="3" fillId="4" borderId="22" xfId="61" applyNumberFormat="1" applyFont="1" applyFill="1" applyBorder="1" applyProtection="1">
      <alignment horizontal="center" wrapText="1"/>
      <protection locked="0"/>
    </xf>
    <xf numFmtId="49" fontId="14" fillId="4" borderId="34" xfId="0" applyNumberFormat="1" applyFont="1" applyFill="1" applyBorder="1" applyAlignment="1">
      <alignment horizontal="center"/>
    </xf>
    <xf numFmtId="4" fontId="3" fillId="4" borderId="23" xfId="63" applyNumberFormat="1" applyFont="1" applyFill="1" applyBorder="1" applyProtection="1">
      <alignment horizontal="right" wrapText="1"/>
      <protection locked="0"/>
    </xf>
    <xf numFmtId="4" fontId="3" fillId="4" borderId="21" xfId="64" applyNumberFormat="1" applyFont="1" applyFill="1" applyBorder="1" applyAlignment="1" applyProtection="1">
      <alignment horizontal="right" wrapText="1"/>
      <protection locked="0"/>
    </xf>
    <xf numFmtId="0" fontId="1" fillId="4" borderId="8" xfId="90" applyNumberFormat="1" applyFont="1" applyFill="1" applyBorder="1" applyAlignment="1" applyProtection="1">
      <alignment wrapText="1"/>
      <protection locked="0"/>
    </xf>
    <xf numFmtId="0" fontId="1" fillId="4" borderId="1" xfId="78" applyNumberFormat="1" applyFont="1" applyFill="1" applyBorder="1" applyAlignment="1" applyProtection="1">
      <alignment wrapText="1"/>
      <protection locked="0"/>
    </xf>
    <xf numFmtId="0" fontId="13" fillId="4" borderId="1" xfId="0" applyFont="1" applyFill="1" applyBorder="1" applyProtection="1">
      <protection locked="0"/>
    </xf>
    <xf numFmtId="49" fontId="3" fillId="0" borderId="35" xfId="61" applyNumberFormat="1" applyFont="1" applyFill="1" applyBorder="1" applyProtection="1">
      <alignment horizontal="center" wrapText="1"/>
      <protection locked="0"/>
    </xf>
    <xf numFmtId="4" fontId="3" fillId="0" borderId="36" xfId="63" applyNumberFormat="1" applyFont="1" applyFill="1" applyBorder="1" applyProtection="1">
      <alignment horizontal="right" wrapText="1"/>
      <protection locked="0"/>
    </xf>
    <xf numFmtId="4" fontId="3" fillId="0" borderId="37" xfId="64" applyNumberFormat="1" applyFont="1" applyFill="1" applyBorder="1" applyAlignment="1" applyProtection="1">
      <alignment horizontal="right" wrapText="1"/>
      <protection locked="0"/>
    </xf>
    <xf numFmtId="2" fontId="14" fillId="0" borderId="38" xfId="0" applyNumberFormat="1" applyFont="1" applyFill="1" applyBorder="1" applyAlignment="1">
      <alignment horizontal="justify" vertical="center" wrapText="1"/>
    </xf>
    <xf numFmtId="49" fontId="3" fillId="0" borderId="34" xfId="61" applyNumberFormat="1" applyFont="1" applyFill="1" applyBorder="1" applyProtection="1">
      <alignment horizontal="center" wrapText="1"/>
      <protection locked="0"/>
    </xf>
    <xf numFmtId="4" fontId="8" fillId="0" borderId="34" xfId="57" applyNumberFormat="1" applyFont="1" applyFill="1" applyBorder="1" applyAlignment="1" applyProtection="1">
      <protection locked="0"/>
    </xf>
    <xf numFmtId="0" fontId="16" fillId="0" borderId="1" xfId="34" applyNumberFormat="1" applyFont="1" applyFill="1" applyBorder="1" applyAlignment="1" applyProtection="1">
      <protection locked="0"/>
    </xf>
    <xf numFmtId="4" fontId="14" fillId="0" borderId="34" xfId="0" applyNumberFormat="1" applyFont="1" applyFill="1" applyBorder="1" applyProtection="1">
      <protection locked="0"/>
    </xf>
    <xf numFmtId="2" fontId="14" fillId="0" borderId="38" xfId="0" applyNumberFormat="1" applyFont="1" applyFill="1" applyBorder="1" applyAlignment="1">
      <alignment horizontal="justify" vertical="top"/>
    </xf>
    <xf numFmtId="49" fontId="14" fillId="0" borderId="38" xfId="0" applyNumberFormat="1" applyFont="1" applyFill="1" applyBorder="1" applyAlignment="1">
      <alignment horizontal="justify" vertical="top" wrapText="1"/>
    </xf>
    <xf numFmtId="49" fontId="14" fillId="0" borderId="38" xfId="0" applyNumberFormat="1" applyFont="1" applyFill="1" applyBorder="1" applyAlignment="1">
      <alignment horizontal="justify" vertical="center" wrapText="1"/>
    </xf>
    <xf numFmtId="0" fontId="14" fillId="0" borderId="38" xfId="0" applyFont="1" applyFill="1" applyBorder="1" applyAlignment="1">
      <alignment horizontal="justify" vertical="top" wrapText="1"/>
    </xf>
    <xf numFmtId="49" fontId="14" fillId="0" borderId="34" xfId="0" applyNumberFormat="1" applyFont="1" applyFill="1" applyBorder="1" applyAlignment="1">
      <alignment horizontal="center" wrapText="1"/>
    </xf>
    <xf numFmtId="0" fontId="14" fillId="0" borderId="34" xfId="0" applyFont="1" applyFill="1" applyBorder="1" applyAlignment="1">
      <alignment horizontal="justify" vertical="top" wrapText="1"/>
    </xf>
    <xf numFmtId="0" fontId="3" fillId="0" borderId="21" xfId="130" applyNumberFormat="1" applyFont="1" applyFill="1" applyBorder="1" applyProtection="1">
      <alignment horizontal="left" wrapText="1"/>
    </xf>
    <xf numFmtId="49" fontId="16" fillId="0" borderId="1" xfId="66" applyNumberFormat="1" applyFont="1" applyFill="1" applyBorder="1" applyAlignment="1" applyProtection="1">
      <alignment horizontal="center" shrinkToFit="1"/>
    </xf>
    <xf numFmtId="49" fontId="1" fillId="5" borderId="39" xfId="67" applyNumberFormat="1" applyFont="1" applyFill="1" applyBorder="1" applyAlignment="1" applyProtection="1">
      <alignment horizontal="center"/>
    </xf>
    <xf numFmtId="4" fontId="3" fillId="0" borderId="23" xfId="68" applyNumberFormat="1" applyFont="1" applyFill="1" applyBorder="1" applyAlignment="1" applyProtection="1">
      <alignment horizontal="right" shrinkToFit="1"/>
    </xf>
    <xf numFmtId="49" fontId="3" fillId="0" borderId="40" xfId="69" applyNumberFormat="1" applyFont="1" applyFill="1" applyBorder="1" applyAlignment="1" applyProtection="1">
      <alignment horizontal="center"/>
    </xf>
  </cellXfs>
  <cellStyles count="131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1 7" xfId="130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2\&#1076;&#1086;&#1082;&#1091;&#1084;&#1077;&#1085;&#1090;&#1099;%20&#1095;&#1080;&#1073;&#1080;&#1089;&#1086;&#1074;&#1072;\Users\Kostromina\Documents\&#1041;&#1070;&#1044;&#1046;&#1045;&#1058;\&#1041;&#1102;&#1076;&#1078;&#1077;&#1090;%202016\&#1056;&#1072;&#1089;&#1093;&#1086;&#1076;&#1099;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РО"/>
      <sheetName val="2016 год"/>
      <sheetName val="январь"/>
      <sheetName val="февраль"/>
      <sheetName val="март дума"/>
      <sheetName val="март "/>
      <sheetName val="апрель дума"/>
      <sheetName val="апрель"/>
      <sheetName val="май дума"/>
      <sheetName val="май"/>
      <sheetName val="июнь дума"/>
      <sheetName val="июнь"/>
      <sheetName val="июль раб. версия"/>
      <sheetName val="июль"/>
      <sheetName val="июль для дубкова"/>
      <sheetName val="июль (2)"/>
      <sheetName val="август"/>
      <sheetName val="сентябрь"/>
      <sheetName val="сентябрь дума"/>
      <sheetName val="октябрь"/>
      <sheetName val="ноябрь дума"/>
      <sheetName val="ноябрь "/>
      <sheetName val="декабрь дума"/>
      <sheetName val="дека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46">
          <cell r="A146" t="str">
            <v>Иные бюджетные ассигнования</v>
          </cell>
        </row>
        <row r="725">
          <cell r="A725" t="str">
            <v xml:space="preserve">Субсидии в целях возмещения недополученных доходов в связи с оказанием услуг по городским пассажирским перевозкам </v>
          </cell>
        </row>
        <row r="726">
          <cell r="A726" t="str">
            <v>Иные бюджетные ассигнования</v>
          </cell>
        </row>
        <row r="727">
          <cell r="A727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  <row r="745">
          <cell r="A745" t="str">
            <v>Субсидии в целях возмещения недополученных доходов при оказании услуг коммунально-бытового назначения (муниципальная баня)</v>
          </cell>
        </row>
        <row r="746">
          <cell r="A746" t="str">
            <v>Иные бюджетные ассигнования</v>
          </cell>
        </row>
        <row r="747">
          <cell r="A747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  <row r="750">
          <cell r="A750" t="str">
            <v>Иные бюджетные ассигнования</v>
          </cell>
        </row>
        <row r="751">
          <cell r="A751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97" t="s">
        <v>0</v>
      </c>
      <c r="B2" s="98"/>
      <c r="C2" s="98"/>
      <c r="D2" s="98"/>
      <c r="E2" s="98"/>
      <c r="F2" s="3"/>
      <c r="G2" s="4"/>
    </row>
    <row r="3" spans="1:7" ht="14.1" customHeight="1" x14ac:dyDescent="0.25">
      <c r="A3" s="5"/>
      <c r="B3" s="5"/>
      <c r="C3" s="6"/>
      <c r="D3" s="6"/>
      <c r="E3" s="7"/>
      <c r="F3" s="8" t="s">
        <v>1</v>
      </c>
      <c r="G3" s="9"/>
    </row>
    <row r="4" spans="1:7" ht="14.1" customHeight="1" x14ac:dyDescent="0.25">
      <c r="A4" s="2"/>
      <c r="B4" s="10" t="s">
        <v>2</v>
      </c>
      <c r="C4" s="2"/>
      <c r="D4" s="2"/>
      <c r="E4" s="11" t="s">
        <v>3</v>
      </c>
      <c r="F4" s="12" t="s">
        <v>4</v>
      </c>
      <c r="G4" s="13"/>
    </row>
    <row r="5" spans="1:7" ht="14.1" customHeight="1" x14ac:dyDescent="0.25">
      <c r="A5" s="10"/>
      <c r="B5" s="14"/>
      <c r="C5" s="10"/>
      <c r="D5" s="10"/>
      <c r="E5" s="11" t="s">
        <v>5</v>
      </c>
      <c r="F5" s="15">
        <v>44287</v>
      </c>
      <c r="G5" s="13"/>
    </row>
    <row r="6" spans="1:7" ht="14.1" customHeight="1" x14ac:dyDescent="0.25">
      <c r="A6" s="16" t="s">
        <v>6</v>
      </c>
      <c r="B6" s="16"/>
      <c r="C6" s="16"/>
      <c r="D6" s="17"/>
      <c r="E6" s="18" t="s">
        <v>7</v>
      </c>
      <c r="F6" s="19" t="s">
        <v>8</v>
      </c>
      <c r="G6" s="13"/>
    </row>
    <row r="7" spans="1:7" ht="15.95" customHeight="1" x14ac:dyDescent="0.25">
      <c r="A7" s="16" t="s">
        <v>9</v>
      </c>
      <c r="B7" s="99" t="s">
        <v>10</v>
      </c>
      <c r="C7" s="100"/>
      <c r="D7" s="100"/>
      <c r="E7" s="18" t="s">
        <v>11</v>
      </c>
      <c r="F7" s="20" t="s">
        <v>12</v>
      </c>
      <c r="G7" s="13"/>
    </row>
    <row r="8" spans="1:7" ht="15.95" customHeight="1" x14ac:dyDescent="0.25">
      <c r="A8" s="16" t="s">
        <v>13</v>
      </c>
      <c r="B8" s="101" t="s">
        <v>14</v>
      </c>
      <c r="C8" s="102"/>
      <c r="D8" s="102"/>
      <c r="E8" s="21" t="s">
        <v>15</v>
      </c>
      <c r="F8" s="20" t="s">
        <v>16</v>
      </c>
      <c r="G8" s="13"/>
    </row>
    <row r="9" spans="1:7" ht="14.1" customHeight="1" x14ac:dyDescent="0.25">
      <c r="A9" s="10" t="s">
        <v>17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18</v>
      </c>
      <c r="B10" s="16"/>
      <c r="C10" s="16"/>
      <c r="D10" s="17"/>
      <c r="E10" s="21" t="s">
        <v>19</v>
      </c>
      <c r="F10" s="25" t="s">
        <v>20</v>
      </c>
      <c r="G10" s="13"/>
    </row>
    <row r="11" spans="1:7" ht="14.1" customHeight="1" x14ac:dyDescent="0.25">
      <c r="A11" s="103" t="s">
        <v>21</v>
      </c>
      <c r="B11" s="104"/>
      <c r="C11" s="104"/>
      <c r="D11" s="104"/>
      <c r="E11" s="104"/>
      <c r="F11" s="104"/>
      <c r="G11" s="26"/>
    </row>
    <row r="12" spans="1:7" ht="12.95" customHeight="1" x14ac:dyDescent="0.25">
      <c r="A12" s="105" t="s">
        <v>22</v>
      </c>
      <c r="B12" s="105" t="s">
        <v>23</v>
      </c>
      <c r="C12" s="105" t="s">
        <v>24</v>
      </c>
      <c r="D12" s="107" t="s">
        <v>25</v>
      </c>
      <c r="E12" s="107" t="s">
        <v>26</v>
      </c>
      <c r="F12" s="105" t="s">
        <v>27</v>
      </c>
      <c r="G12" s="27"/>
    </row>
    <row r="13" spans="1:7" ht="12" customHeight="1" x14ac:dyDescent="0.25">
      <c r="A13" s="106"/>
      <c r="B13" s="106"/>
      <c r="C13" s="106"/>
      <c r="D13" s="108"/>
      <c r="E13" s="108"/>
      <c r="F13" s="106"/>
      <c r="G13" s="28"/>
    </row>
    <row r="14" spans="1:7" ht="14.25" customHeight="1" x14ac:dyDescent="0.25">
      <c r="A14" s="106"/>
      <c r="B14" s="106"/>
      <c r="C14" s="106"/>
      <c r="D14" s="108"/>
      <c r="E14" s="108"/>
      <c r="F14" s="106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28</v>
      </c>
      <c r="E15" s="31" t="s">
        <v>29</v>
      </c>
      <c r="F15" s="31" t="s">
        <v>30</v>
      </c>
      <c r="G15" s="28"/>
    </row>
    <row r="16" spans="1:7" ht="17.25" customHeight="1" x14ac:dyDescent="0.25">
      <c r="A16" s="32" t="s">
        <v>31</v>
      </c>
      <c r="B16" s="33" t="s">
        <v>32</v>
      </c>
      <c r="C16" s="34" t="s">
        <v>33</v>
      </c>
      <c r="D16" s="35">
        <v>313978207.88999999</v>
      </c>
      <c r="E16" s="35">
        <v>40004667.840000004</v>
      </c>
      <c r="F16" s="35">
        <v>273973540.05000001</v>
      </c>
      <c r="G16" s="28"/>
    </row>
    <row r="17" spans="1:7" ht="15" customHeight="1" x14ac:dyDescent="0.25">
      <c r="A17" s="36" t="s">
        <v>34</v>
      </c>
      <c r="B17" s="37"/>
      <c r="C17" s="38"/>
      <c r="D17" s="39"/>
      <c r="E17" s="39"/>
      <c r="F17" s="39"/>
      <c r="G17" s="28"/>
    </row>
    <row r="18" spans="1:7" x14ac:dyDescent="0.25">
      <c r="A18" s="40" t="s">
        <v>35</v>
      </c>
      <c r="B18" s="41" t="s">
        <v>32</v>
      </c>
      <c r="C18" s="42" t="s">
        <v>36</v>
      </c>
      <c r="D18" s="43">
        <v>179906168.99000001</v>
      </c>
      <c r="E18" s="43">
        <v>35138089.740000002</v>
      </c>
      <c r="F18" s="43">
        <v>147403797.66</v>
      </c>
      <c r="G18" s="28"/>
    </row>
    <row r="19" spans="1:7" x14ac:dyDescent="0.25">
      <c r="A19" s="40" t="s">
        <v>37</v>
      </c>
      <c r="B19" s="41" t="s">
        <v>32</v>
      </c>
      <c r="C19" s="42" t="s">
        <v>38</v>
      </c>
      <c r="D19" s="43">
        <v>135167000</v>
      </c>
      <c r="E19" s="43">
        <v>28117120.309999999</v>
      </c>
      <c r="F19" s="43">
        <v>109606780.5</v>
      </c>
      <c r="G19" s="28"/>
    </row>
    <row r="20" spans="1:7" x14ac:dyDescent="0.25">
      <c r="A20" s="40" t="s">
        <v>39</v>
      </c>
      <c r="B20" s="41" t="s">
        <v>32</v>
      </c>
      <c r="C20" s="42" t="s">
        <v>40</v>
      </c>
      <c r="D20" s="43">
        <v>135167000</v>
      </c>
      <c r="E20" s="43">
        <v>28117120.309999999</v>
      </c>
      <c r="F20" s="43">
        <v>109606780.5</v>
      </c>
      <c r="G20" s="28"/>
    </row>
    <row r="21" spans="1:7" ht="57" x14ac:dyDescent="0.25">
      <c r="A21" s="40" t="s">
        <v>41</v>
      </c>
      <c r="B21" s="41" t="s">
        <v>32</v>
      </c>
      <c r="C21" s="42" t="s">
        <v>42</v>
      </c>
      <c r="D21" s="43">
        <v>110132100</v>
      </c>
      <c r="E21" s="43">
        <v>18729050.329999998</v>
      </c>
      <c r="F21" s="43">
        <v>91403049.670000002</v>
      </c>
      <c r="G21" s="28"/>
    </row>
    <row r="22" spans="1:7" ht="90.75" x14ac:dyDescent="0.25">
      <c r="A22" s="40" t="s">
        <v>43</v>
      </c>
      <c r="B22" s="41" t="s">
        <v>32</v>
      </c>
      <c r="C22" s="42" t="s">
        <v>44</v>
      </c>
      <c r="D22" s="43">
        <v>215900</v>
      </c>
      <c r="E22" s="43">
        <v>24632.67</v>
      </c>
      <c r="F22" s="43">
        <v>191267.33</v>
      </c>
      <c r="G22" s="28"/>
    </row>
    <row r="23" spans="1:7" ht="34.5" x14ac:dyDescent="0.25">
      <c r="A23" s="40" t="s">
        <v>45</v>
      </c>
      <c r="B23" s="41" t="s">
        <v>32</v>
      </c>
      <c r="C23" s="42" t="s">
        <v>46</v>
      </c>
      <c r="D23" s="43">
        <v>465400</v>
      </c>
      <c r="E23" s="43">
        <v>19125.099999999999</v>
      </c>
      <c r="F23" s="43">
        <v>446274.9</v>
      </c>
      <c r="G23" s="28"/>
    </row>
    <row r="24" spans="1:7" ht="68.25" x14ac:dyDescent="0.25">
      <c r="A24" s="40" t="s">
        <v>47</v>
      </c>
      <c r="B24" s="41" t="s">
        <v>32</v>
      </c>
      <c r="C24" s="42" t="s">
        <v>48</v>
      </c>
      <c r="D24" s="43">
        <v>23272400</v>
      </c>
      <c r="E24" s="43">
        <v>5706211.4000000004</v>
      </c>
      <c r="F24" s="43">
        <v>17566188.600000001</v>
      </c>
      <c r="G24" s="28"/>
    </row>
    <row r="25" spans="1:7" ht="79.5" x14ac:dyDescent="0.25">
      <c r="A25" s="40" t="s">
        <v>49</v>
      </c>
      <c r="B25" s="41" t="s">
        <v>32</v>
      </c>
      <c r="C25" s="42" t="s">
        <v>50</v>
      </c>
      <c r="D25" s="43">
        <v>1081200</v>
      </c>
      <c r="E25" s="43">
        <v>3638100.81</v>
      </c>
      <c r="F25" s="43" t="s">
        <v>51</v>
      </c>
      <c r="G25" s="28"/>
    </row>
    <row r="26" spans="1:7" ht="23.25" x14ac:dyDescent="0.25">
      <c r="A26" s="40" t="s">
        <v>52</v>
      </c>
      <c r="B26" s="41" t="s">
        <v>32</v>
      </c>
      <c r="C26" s="42" t="s">
        <v>53</v>
      </c>
      <c r="D26" s="43">
        <v>4819692.72</v>
      </c>
      <c r="E26" s="43">
        <v>1080671.75</v>
      </c>
      <c r="F26" s="43">
        <v>3739020.97</v>
      </c>
      <c r="G26" s="28"/>
    </row>
    <row r="27" spans="1:7" ht="23.25" x14ac:dyDescent="0.25">
      <c r="A27" s="40" t="s">
        <v>54</v>
      </c>
      <c r="B27" s="41" t="s">
        <v>32</v>
      </c>
      <c r="C27" s="42" t="s">
        <v>55</v>
      </c>
      <c r="D27" s="43">
        <v>4819692.72</v>
      </c>
      <c r="E27" s="43">
        <v>1080671.75</v>
      </c>
      <c r="F27" s="43">
        <v>3739020.97</v>
      </c>
      <c r="G27" s="28"/>
    </row>
    <row r="28" spans="1:7" ht="57" x14ac:dyDescent="0.25">
      <c r="A28" s="40" t="s">
        <v>56</v>
      </c>
      <c r="B28" s="41" t="s">
        <v>32</v>
      </c>
      <c r="C28" s="42" t="s">
        <v>57</v>
      </c>
      <c r="D28" s="43">
        <v>2213030</v>
      </c>
      <c r="E28" s="43">
        <v>484986.19</v>
      </c>
      <c r="F28" s="43">
        <v>1728043.81</v>
      </c>
      <c r="G28" s="28"/>
    </row>
    <row r="29" spans="1:7" ht="90.75" x14ac:dyDescent="0.25">
      <c r="A29" s="40" t="s">
        <v>58</v>
      </c>
      <c r="B29" s="41" t="s">
        <v>32</v>
      </c>
      <c r="C29" s="42" t="s">
        <v>59</v>
      </c>
      <c r="D29" s="43">
        <v>2213030</v>
      </c>
      <c r="E29" s="43">
        <v>484986.19</v>
      </c>
      <c r="F29" s="43">
        <v>1728043.81</v>
      </c>
      <c r="G29" s="28"/>
    </row>
    <row r="30" spans="1:7" ht="68.25" x14ac:dyDescent="0.25">
      <c r="A30" s="40" t="s">
        <v>60</v>
      </c>
      <c r="B30" s="41" t="s">
        <v>32</v>
      </c>
      <c r="C30" s="42" t="s">
        <v>61</v>
      </c>
      <c r="D30" s="43">
        <v>12610</v>
      </c>
      <c r="E30" s="43">
        <v>3401.5</v>
      </c>
      <c r="F30" s="43">
        <v>9208.5</v>
      </c>
      <c r="G30" s="28"/>
    </row>
    <row r="31" spans="1:7" ht="102" x14ac:dyDescent="0.25">
      <c r="A31" s="40" t="s">
        <v>62</v>
      </c>
      <c r="B31" s="41" t="s">
        <v>32</v>
      </c>
      <c r="C31" s="42" t="s">
        <v>63</v>
      </c>
      <c r="D31" s="43">
        <v>12610</v>
      </c>
      <c r="E31" s="43">
        <v>3401.5</v>
      </c>
      <c r="F31" s="43">
        <v>9208.5</v>
      </c>
      <c r="G31" s="28"/>
    </row>
    <row r="32" spans="1:7" ht="57" x14ac:dyDescent="0.25">
      <c r="A32" s="40" t="s">
        <v>64</v>
      </c>
      <c r="B32" s="41" t="s">
        <v>32</v>
      </c>
      <c r="C32" s="42" t="s">
        <v>65</v>
      </c>
      <c r="D32" s="43">
        <v>2911112.72</v>
      </c>
      <c r="E32" s="43">
        <v>678899.23</v>
      </c>
      <c r="F32" s="43">
        <v>2232213.4900000002</v>
      </c>
      <c r="G32" s="28"/>
    </row>
    <row r="33" spans="1:7" ht="90.75" x14ac:dyDescent="0.25">
      <c r="A33" s="40" t="s">
        <v>66</v>
      </c>
      <c r="B33" s="41" t="s">
        <v>32</v>
      </c>
      <c r="C33" s="42" t="s">
        <v>67</v>
      </c>
      <c r="D33" s="43">
        <v>2911112.72</v>
      </c>
      <c r="E33" s="43">
        <v>678899.23</v>
      </c>
      <c r="F33" s="43">
        <v>2232213.4900000002</v>
      </c>
      <c r="G33" s="28"/>
    </row>
    <row r="34" spans="1:7" ht="57" x14ac:dyDescent="0.25">
      <c r="A34" s="40" t="s">
        <v>68</v>
      </c>
      <c r="B34" s="41" t="s">
        <v>32</v>
      </c>
      <c r="C34" s="42" t="s">
        <v>69</v>
      </c>
      <c r="D34" s="43">
        <v>-317060</v>
      </c>
      <c r="E34" s="43">
        <v>-86615.17</v>
      </c>
      <c r="F34" s="43">
        <v>-230444.83</v>
      </c>
      <c r="G34" s="28"/>
    </row>
    <row r="35" spans="1:7" ht="90.75" x14ac:dyDescent="0.25">
      <c r="A35" s="40" t="s">
        <v>70</v>
      </c>
      <c r="B35" s="41" t="s">
        <v>32</v>
      </c>
      <c r="C35" s="42" t="s">
        <v>71</v>
      </c>
      <c r="D35" s="43">
        <v>-317060</v>
      </c>
      <c r="E35" s="43">
        <v>-86615.17</v>
      </c>
      <c r="F35" s="43">
        <v>-230444.83</v>
      </c>
      <c r="G35" s="28"/>
    </row>
    <row r="36" spans="1:7" x14ac:dyDescent="0.25">
      <c r="A36" s="40" t="s">
        <v>72</v>
      </c>
      <c r="B36" s="41" t="s">
        <v>32</v>
      </c>
      <c r="C36" s="42" t="s">
        <v>73</v>
      </c>
      <c r="D36" s="43">
        <v>75000</v>
      </c>
      <c r="E36" s="43">
        <v>433.42</v>
      </c>
      <c r="F36" s="43">
        <v>74566.58</v>
      </c>
      <c r="G36" s="28"/>
    </row>
    <row r="37" spans="1:7" x14ac:dyDescent="0.25">
      <c r="A37" s="40" t="s">
        <v>74</v>
      </c>
      <c r="B37" s="41" t="s">
        <v>32</v>
      </c>
      <c r="C37" s="42" t="s">
        <v>75</v>
      </c>
      <c r="D37" s="43">
        <v>75000</v>
      </c>
      <c r="E37" s="43">
        <v>433.42</v>
      </c>
      <c r="F37" s="43">
        <v>74566.58</v>
      </c>
      <c r="G37" s="28"/>
    </row>
    <row r="38" spans="1:7" x14ac:dyDescent="0.25">
      <c r="A38" s="40" t="s">
        <v>74</v>
      </c>
      <c r="B38" s="41" t="s">
        <v>32</v>
      </c>
      <c r="C38" s="42" t="s">
        <v>76</v>
      </c>
      <c r="D38" s="43">
        <v>75000</v>
      </c>
      <c r="E38" s="43">
        <v>433.42</v>
      </c>
      <c r="F38" s="43">
        <v>74566.58</v>
      </c>
      <c r="G38" s="28"/>
    </row>
    <row r="39" spans="1:7" x14ac:dyDescent="0.25">
      <c r="A39" s="40" t="s">
        <v>77</v>
      </c>
      <c r="B39" s="41" t="s">
        <v>32</v>
      </c>
      <c r="C39" s="42" t="s">
        <v>78</v>
      </c>
      <c r="D39" s="43">
        <v>22593500</v>
      </c>
      <c r="E39" s="43">
        <v>2894841.97</v>
      </c>
      <c r="F39" s="43">
        <v>19698658.030000001</v>
      </c>
      <c r="G39" s="28"/>
    </row>
    <row r="40" spans="1:7" x14ac:dyDescent="0.25">
      <c r="A40" s="40" t="s">
        <v>79</v>
      </c>
      <c r="B40" s="41" t="s">
        <v>32</v>
      </c>
      <c r="C40" s="42" t="s">
        <v>80</v>
      </c>
      <c r="D40" s="43">
        <v>9251500</v>
      </c>
      <c r="E40" s="43">
        <v>436120.39</v>
      </c>
      <c r="F40" s="43">
        <v>8815379.6099999994</v>
      </c>
      <c r="G40" s="28"/>
    </row>
    <row r="41" spans="1:7" ht="34.5" x14ac:dyDescent="0.25">
      <c r="A41" s="40" t="s">
        <v>81</v>
      </c>
      <c r="B41" s="41" t="s">
        <v>32</v>
      </c>
      <c r="C41" s="42" t="s">
        <v>82</v>
      </c>
      <c r="D41" s="43">
        <v>9251500</v>
      </c>
      <c r="E41" s="43">
        <v>436120.39</v>
      </c>
      <c r="F41" s="43">
        <v>8815379.6099999994</v>
      </c>
      <c r="G41" s="28"/>
    </row>
    <row r="42" spans="1:7" x14ac:dyDescent="0.25">
      <c r="A42" s="40" t="s">
        <v>83</v>
      </c>
      <c r="B42" s="41" t="s">
        <v>32</v>
      </c>
      <c r="C42" s="42" t="s">
        <v>84</v>
      </c>
      <c r="D42" s="43">
        <v>13342000</v>
      </c>
      <c r="E42" s="43">
        <v>2458721.58</v>
      </c>
      <c r="F42" s="43">
        <v>10883278.42</v>
      </c>
      <c r="G42" s="28"/>
    </row>
    <row r="43" spans="1:7" x14ac:dyDescent="0.25">
      <c r="A43" s="40" t="s">
        <v>85</v>
      </c>
      <c r="B43" s="41" t="s">
        <v>32</v>
      </c>
      <c r="C43" s="42" t="s">
        <v>86</v>
      </c>
      <c r="D43" s="43">
        <v>10153000</v>
      </c>
      <c r="E43" s="43">
        <v>3066812.18</v>
      </c>
      <c r="F43" s="43">
        <v>7086187.8200000003</v>
      </c>
      <c r="G43" s="28"/>
    </row>
    <row r="44" spans="1:7" ht="23.25" x14ac:dyDescent="0.25">
      <c r="A44" s="40" t="s">
        <v>87</v>
      </c>
      <c r="B44" s="41" t="s">
        <v>32</v>
      </c>
      <c r="C44" s="42" t="s">
        <v>88</v>
      </c>
      <c r="D44" s="43">
        <v>10153000</v>
      </c>
      <c r="E44" s="43">
        <v>3066812.18</v>
      </c>
      <c r="F44" s="43">
        <v>7086187.8200000003</v>
      </c>
      <c r="G44" s="28"/>
    </row>
    <row r="45" spans="1:7" x14ac:dyDescent="0.25">
      <c r="A45" s="40" t="s">
        <v>89</v>
      </c>
      <c r="B45" s="41" t="s">
        <v>32</v>
      </c>
      <c r="C45" s="42" t="s">
        <v>90</v>
      </c>
      <c r="D45" s="43">
        <v>3189000</v>
      </c>
      <c r="E45" s="43">
        <v>-608090.6</v>
      </c>
      <c r="F45" s="43">
        <v>3797090.6</v>
      </c>
      <c r="G45" s="28"/>
    </row>
    <row r="46" spans="1:7" ht="23.25" x14ac:dyDescent="0.25">
      <c r="A46" s="40" t="s">
        <v>91</v>
      </c>
      <c r="B46" s="41" t="s">
        <v>32</v>
      </c>
      <c r="C46" s="42" t="s">
        <v>92</v>
      </c>
      <c r="D46" s="43">
        <v>3189000</v>
      </c>
      <c r="E46" s="43">
        <v>-608090.6</v>
      </c>
      <c r="F46" s="43">
        <v>3797090.6</v>
      </c>
      <c r="G46" s="28"/>
    </row>
    <row r="47" spans="1:7" x14ac:dyDescent="0.25">
      <c r="A47" s="40" t="s">
        <v>93</v>
      </c>
      <c r="B47" s="41" t="s">
        <v>32</v>
      </c>
      <c r="C47" s="42" t="s">
        <v>94</v>
      </c>
      <c r="D47" s="43">
        <v>250000</v>
      </c>
      <c r="E47" s="43">
        <v>102288</v>
      </c>
      <c r="F47" s="43">
        <v>147712</v>
      </c>
      <c r="G47" s="28"/>
    </row>
    <row r="48" spans="1:7" ht="34.5" x14ac:dyDescent="0.25">
      <c r="A48" s="40" t="s">
        <v>95</v>
      </c>
      <c r="B48" s="41" t="s">
        <v>32</v>
      </c>
      <c r="C48" s="42" t="s">
        <v>96</v>
      </c>
      <c r="D48" s="43">
        <v>250000</v>
      </c>
      <c r="E48" s="43">
        <v>102288</v>
      </c>
      <c r="F48" s="43">
        <v>147712</v>
      </c>
      <c r="G48" s="28"/>
    </row>
    <row r="49" spans="1:7" ht="45.75" x14ac:dyDescent="0.25">
      <c r="A49" s="40" t="s">
        <v>97</v>
      </c>
      <c r="B49" s="41" t="s">
        <v>32</v>
      </c>
      <c r="C49" s="42" t="s">
        <v>98</v>
      </c>
      <c r="D49" s="43">
        <v>250000</v>
      </c>
      <c r="E49" s="43">
        <v>102288</v>
      </c>
      <c r="F49" s="43">
        <v>147712</v>
      </c>
      <c r="G49" s="28"/>
    </row>
    <row r="50" spans="1:7" ht="68.25" x14ac:dyDescent="0.25">
      <c r="A50" s="40" t="s">
        <v>99</v>
      </c>
      <c r="B50" s="41" t="s">
        <v>32</v>
      </c>
      <c r="C50" s="42" t="s">
        <v>100</v>
      </c>
      <c r="D50" s="43">
        <v>250000</v>
      </c>
      <c r="E50" s="43">
        <v>102288</v>
      </c>
      <c r="F50" s="43">
        <v>147712</v>
      </c>
      <c r="G50" s="28"/>
    </row>
    <row r="51" spans="1:7" ht="34.5" x14ac:dyDescent="0.25">
      <c r="A51" s="40" t="s">
        <v>101</v>
      </c>
      <c r="B51" s="41" t="s">
        <v>32</v>
      </c>
      <c r="C51" s="42" t="s">
        <v>102</v>
      </c>
      <c r="D51" s="43">
        <v>15425576.27</v>
      </c>
      <c r="E51" s="43">
        <v>2499319.79</v>
      </c>
      <c r="F51" s="43">
        <v>12926256.48</v>
      </c>
      <c r="G51" s="28"/>
    </row>
    <row r="52" spans="1:7" ht="68.25" x14ac:dyDescent="0.25">
      <c r="A52" s="40" t="s">
        <v>103</v>
      </c>
      <c r="B52" s="41" t="s">
        <v>32</v>
      </c>
      <c r="C52" s="42" t="s">
        <v>104</v>
      </c>
      <c r="D52" s="43">
        <v>15425576.27</v>
      </c>
      <c r="E52" s="43">
        <v>2499319.79</v>
      </c>
      <c r="F52" s="43">
        <v>12926256.48</v>
      </c>
      <c r="G52" s="28"/>
    </row>
    <row r="53" spans="1:7" ht="57" x14ac:dyDescent="0.25">
      <c r="A53" s="40" t="s">
        <v>105</v>
      </c>
      <c r="B53" s="41" t="s">
        <v>32</v>
      </c>
      <c r="C53" s="42" t="s">
        <v>106</v>
      </c>
      <c r="D53" s="43">
        <v>4730048.1399999997</v>
      </c>
      <c r="E53" s="43">
        <v>821059.41</v>
      </c>
      <c r="F53" s="43">
        <v>3908988.73</v>
      </c>
      <c r="G53" s="28"/>
    </row>
    <row r="54" spans="1:7" ht="68.25" x14ac:dyDescent="0.25">
      <c r="A54" s="40" t="s">
        <v>107</v>
      </c>
      <c r="B54" s="41" t="s">
        <v>32</v>
      </c>
      <c r="C54" s="42" t="s">
        <v>108</v>
      </c>
      <c r="D54" s="43">
        <v>4730048.1399999997</v>
      </c>
      <c r="E54" s="43">
        <v>821059.41</v>
      </c>
      <c r="F54" s="43">
        <v>3908988.73</v>
      </c>
      <c r="G54" s="28"/>
    </row>
    <row r="55" spans="1:7" ht="57" x14ac:dyDescent="0.25">
      <c r="A55" s="40" t="s">
        <v>109</v>
      </c>
      <c r="B55" s="41" t="s">
        <v>32</v>
      </c>
      <c r="C55" s="42" t="s">
        <v>110</v>
      </c>
      <c r="D55" s="43">
        <v>2763316.93</v>
      </c>
      <c r="E55" s="43">
        <v>135981.93</v>
      </c>
      <c r="F55" s="43">
        <v>2627335</v>
      </c>
      <c r="G55" s="28"/>
    </row>
    <row r="56" spans="1:7" ht="57" x14ac:dyDescent="0.25">
      <c r="A56" s="40" t="s">
        <v>111</v>
      </c>
      <c r="B56" s="41" t="s">
        <v>32</v>
      </c>
      <c r="C56" s="42" t="s">
        <v>112</v>
      </c>
      <c r="D56" s="43">
        <v>2763316.93</v>
      </c>
      <c r="E56" s="43">
        <v>135981.93</v>
      </c>
      <c r="F56" s="43">
        <v>2627335</v>
      </c>
      <c r="G56" s="28"/>
    </row>
    <row r="57" spans="1:7" ht="68.25" x14ac:dyDescent="0.25">
      <c r="A57" s="40" t="s">
        <v>113</v>
      </c>
      <c r="B57" s="41" t="s">
        <v>32</v>
      </c>
      <c r="C57" s="42" t="s">
        <v>114</v>
      </c>
      <c r="D57" s="43">
        <v>1662000</v>
      </c>
      <c r="E57" s="43">
        <v>374315.48</v>
      </c>
      <c r="F57" s="43">
        <v>1287684.52</v>
      </c>
      <c r="G57" s="28"/>
    </row>
    <row r="58" spans="1:7" ht="57" x14ac:dyDescent="0.25">
      <c r="A58" s="40" t="s">
        <v>115</v>
      </c>
      <c r="B58" s="41" t="s">
        <v>32</v>
      </c>
      <c r="C58" s="42" t="s">
        <v>116</v>
      </c>
      <c r="D58" s="43">
        <v>1662000</v>
      </c>
      <c r="E58" s="43">
        <v>374315.48</v>
      </c>
      <c r="F58" s="43">
        <v>1287684.52</v>
      </c>
      <c r="G58" s="28"/>
    </row>
    <row r="59" spans="1:7" ht="34.5" x14ac:dyDescent="0.25">
      <c r="A59" s="40" t="s">
        <v>117</v>
      </c>
      <c r="B59" s="41" t="s">
        <v>32</v>
      </c>
      <c r="C59" s="42" t="s">
        <v>118</v>
      </c>
      <c r="D59" s="43">
        <v>6270211.2000000002</v>
      </c>
      <c r="E59" s="43">
        <v>1167962.97</v>
      </c>
      <c r="F59" s="43">
        <v>5102248.2300000004</v>
      </c>
      <c r="G59" s="28"/>
    </row>
    <row r="60" spans="1:7" ht="34.5" x14ac:dyDescent="0.25">
      <c r="A60" s="40" t="s">
        <v>119</v>
      </c>
      <c r="B60" s="41" t="s">
        <v>32</v>
      </c>
      <c r="C60" s="42" t="s">
        <v>120</v>
      </c>
      <c r="D60" s="43">
        <v>6270211.2000000002</v>
      </c>
      <c r="E60" s="43">
        <v>1167962.97</v>
      </c>
      <c r="F60" s="43">
        <v>5102248.2300000004</v>
      </c>
      <c r="G60" s="28"/>
    </row>
    <row r="61" spans="1:7" ht="23.25" x14ac:dyDescent="0.25">
      <c r="A61" s="40" t="s">
        <v>121</v>
      </c>
      <c r="B61" s="41" t="s">
        <v>32</v>
      </c>
      <c r="C61" s="42" t="s">
        <v>122</v>
      </c>
      <c r="D61" s="43">
        <v>1115400</v>
      </c>
      <c r="E61" s="43">
        <v>295909.95</v>
      </c>
      <c r="F61" s="43">
        <v>898287.48</v>
      </c>
      <c r="G61" s="28"/>
    </row>
    <row r="62" spans="1:7" ht="68.25" x14ac:dyDescent="0.25">
      <c r="A62" s="40" t="s">
        <v>123</v>
      </c>
      <c r="B62" s="41" t="s">
        <v>32</v>
      </c>
      <c r="C62" s="42" t="s">
        <v>124</v>
      </c>
      <c r="D62" s="43">
        <v>959400</v>
      </c>
      <c r="E62" s="43">
        <v>61112.52</v>
      </c>
      <c r="F62" s="43">
        <v>898287.48</v>
      </c>
      <c r="G62" s="28"/>
    </row>
    <row r="63" spans="1:7" ht="79.5" x14ac:dyDescent="0.25">
      <c r="A63" s="40" t="s">
        <v>125</v>
      </c>
      <c r="B63" s="41" t="s">
        <v>32</v>
      </c>
      <c r="C63" s="42" t="s">
        <v>126</v>
      </c>
      <c r="D63" s="43">
        <v>959400</v>
      </c>
      <c r="E63" s="43">
        <v>61112.52</v>
      </c>
      <c r="F63" s="43">
        <v>898287.48</v>
      </c>
      <c r="G63" s="28"/>
    </row>
    <row r="64" spans="1:7" ht="68.25" x14ac:dyDescent="0.25">
      <c r="A64" s="40" t="s">
        <v>127</v>
      </c>
      <c r="B64" s="41" t="s">
        <v>32</v>
      </c>
      <c r="C64" s="42" t="s">
        <v>128</v>
      </c>
      <c r="D64" s="43">
        <v>959400</v>
      </c>
      <c r="E64" s="43">
        <v>61112.52</v>
      </c>
      <c r="F64" s="43">
        <v>898287.48</v>
      </c>
      <c r="G64" s="28"/>
    </row>
    <row r="65" spans="1:7" ht="23.25" x14ac:dyDescent="0.25">
      <c r="A65" s="40" t="s">
        <v>129</v>
      </c>
      <c r="B65" s="41" t="s">
        <v>32</v>
      </c>
      <c r="C65" s="42" t="s">
        <v>130</v>
      </c>
      <c r="D65" s="43">
        <v>156000</v>
      </c>
      <c r="E65" s="43">
        <v>234797.43</v>
      </c>
      <c r="F65" s="43" t="s">
        <v>51</v>
      </c>
      <c r="G65" s="28"/>
    </row>
    <row r="66" spans="1:7" ht="23.25" x14ac:dyDescent="0.25">
      <c r="A66" s="40" t="s">
        <v>131</v>
      </c>
      <c r="B66" s="41" t="s">
        <v>32</v>
      </c>
      <c r="C66" s="42" t="s">
        <v>132</v>
      </c>
      <c r="D66" s="43">
        <v>156000</v>
      </c>
      <c r="E66" s="43">
        <v>234797.43</v>
      </c>
      <c r="F66" s="43" t="s">
        <v>51</v>
      </c>
      <c r="G66" s="28"/>
    </row>
    <row r="67" spans="1:7" ht="34.5" x14ac:dyDescent="0.25">
      <c r="A67" s="40" t="s">
        <v>133</v>
      </c>
      <c r="B67" s="41" t="s">
        <v>32</v>
      </c>
      <c r="C67" s="42" t="s">
        <v>134</v>
      </c>
      <c r="D67" s="43">
        <v>156000</v>
      </c>
      <c r="E67" s="43">
        <v>234797.43</v>
      </c>
      <c r="F67" s="43" t="s">
        <v>51</v>
      </c>
      <c r="G67" s="28"/>
    </row>
    <row r="68" spans="1:7" x14ac:dyDescent="0.25">
      <c r="A68" s="40" t="s">
        <v>135</v>
      </c>
      <c r="B68" s="41" t="s">
        <v>32</v>
      </c>
      <c r="C68" s="42" t="s">
        <v>136</v>
      </c>
      <c r="D68" s="43">
        <v>460000</v>
      </c>
      <c r="E68" s="43">
        <v>147504.54999999999</v>
      </c>
      <c r="F68" s="43">
        <v>312515.62</v>
      </c>
      <c r="G68" s="28"/>
    </row>
    <row r="69" spans="1:7" ht="90.75" x14ac:dyDescent="0.25">
      <c r="A69" s="40" t="s">
        <v>137</v>
      </c>
      <c r="B69" s="41" t="s">
        <v>32</v>
      </c>
      <c r="C69" s="42" t="s">
        <v>138</v>
      </c>
      <c r="D69" s="43">
        <v>10000</v>
      </c>
      <c r="E69" s="43">
        <v>6194.39</v>
      </c>
      <c r="F69" s="43">
        <v>3825.78</v>
      </c>
      <c r="G69" s="28"/>
    </row>
    <row r="70" spans="1:7" ht="45.75" x14ac:dyDescent="0.25">
      <c r="A70" s="40" t="s">
        <v>139</v>
      </c>
      <c r="B70" s="41" t="s">
        <v>32</v>
      </c>
      <c r="C70" s="42" t="s">
        <v>140</v>
      </c>
      <c r="D70" s="43" t="s">
        <v>51</v>
      </c>
      <c r="E70" s="43">
        <v>20.170000000000002</v>
      </c>
      <c r="F70" s="43" t="s">
        <v>51</v>
      </c>
      <c r="G70" s="28"/>
    </row>
    <row r="71" spans="1:7" ht="57" x14ac:dyDescent="0.25">
      <c r="A71" s="40" t="s">
        <v>141</v>
      </c>
      <c r="B71" s="41" t="s">
        <v>32</v>
      </c>
      <c r="C71" s="42" t="s">
        <v>142</v>
      </c>
      <c r="D71" s="43" t="s">
        <v>51</v>
      </c>
      <c r="E71" s="43">
        <v>20.170000000000002</v>
      </c>
      <c r="F71" s="43" t="s">
        <v>51</v>
      </c>
      <c r="G71" s="28"/>
    </row>
    <row r="72" spans="1:7" ht="68.25" x14ac:dyDescent="0.25">
      <c r="A72" s="40" t="s">
        <v>143</v>
      </c>
      <c r="B72" s="41" t="s">
        <v>32</v>
      </c>
      <c r="C72" s="42" t="s">
        <v>144</v>
      </c>
      <c r="D72" s="43">
        <v>10000</v>
      </c>
      <c r="E72" s="43">
        <v>6174.22</v>
      </c>
      <c r="F72" s="43">
        <v>3825.78</v>
      </c>
      <c r="G72" s="28"/>
    </row>
    <row r="73" spans="1:7" ht="57" x14ac:dyDescent="0.25">
      <c r="A73" s="40" t="s">
        <v>145</v>
      </c>
      <c r="B73" s="41" t="s">
        <v>32</v>
      </c>
      <c r="C73" s="42" t="s">
        <v>146</v>
      </c>
      <c r="D73" s="43">
        <v>10000</v>
      </c>
      <c r="E73" s="43">
        <v>6174.22</v>
      </c>
      <c r="F73" s="43">
        <v>3825.78</v>
      </c>
      <c r="G73" s="28"/>
    </row>
    <row r="74" spans="1:7" x14ac:dyDescent="0.25">
      <c r="A74" s="40" t="s">
        <v>147</v>
      </c>
      <c r="B74" s="41" t="s">
        <v>32</v>
      </c>
      <c r="C74" s="42" t="s">
        <v>148</v>
      </c>
      <c r="D74" s="43">
        <v>450000</v>
      </c>
      <c r="E74" s="43">
        <v>141310.16</v>
      </c>
      <c r="F74" s="43">
        <v>308689.84000000003</v>
      </c>
      <c r="G74" s="28"/>
    </row>
    <row r="75" spans="1:7" ht="23.25" x14ac:dyDescent="0.25">
      <c r="A75" s="40" t="s">
        <v>149</v>
      </c>
      <c r="B75" s="41" t="s">
        <v>32</v>
      </c>
      <c r="C75" s="42" t="s">
        <v>150</v>
      </c>
      <c r="D75" s="43">
        <v>450000</v>
      </c>
      <c r="E75" s="43">
        <v>141310.16</v>
      </c>
      <c r="F75" s="43">
        <v>308689.84000000003</v>
      </c>
      <c r="G75" s="28"/>
    </row>
    <row r="76" spans="1:7" ht="45.75" x14ac:dyDescent="0.25">
      <c r="A76" s="40" t="s">
        <v>151</v>
      </c>
      <c r="B76" s="41" t="s">
        <v>32</v>
      </c>
      <c r="C76" s="42" t="s">
        <v>152</v>
      </c>
      <c r="D76" s="43">
        <v>450000</v>
      </c>
      <c r="E76" s="43">
        <v>141310.16</v>
      </c>
      <c r="F76" s="43">
        <v>308689.84000000003</v>
      </c>
      <c r="G76" s="28"/>
    </row>
    <row r="77" spans="1:7" x14ac:dyDescent="0.25">
      <c r="A77" s="40" t="s">
        <v>153</v>
      </c>
      <c r="B77" s="41" t="s">
        <v>32</v>
      </c>
      <c r="C77" s="42" t="s">
        <v>154</v>
      </c>
      <c r="D77" s="43">
        <v>40902938.899999999</v>
      </c>
      <c r="E77" s="43">
        <v>117250.1</v>
      </c>
      <c r="F77" s="43">
        <v>40785688.799999997</v>
      </c>
      <c r="G77" s="28"/>
    </row>
    <row r="78" spans="1:7" ht="23.25" x14ac:dyDescent="0.25">
      <c r="A78" s="40" t="s">
        <v>155</v>
      </c>
      <c r="B78" s="41" t="s">
        <v>32</v>
      </c>
      <c r="C78" s="42" t="s">
        <v>156</v>
      </c>
      <c r="D78" s="43">
        <v>5668652.8399999999</v>
      </c>
      <c r="E78" s="43" t="s">
        <v>51</v>
      </c>
      <c r="F78" s="43">
        <v>5668652.8399999999</v>
      </c>
      <c r="G78" s="28"/>
    </row>
    <row r="79" spans="1:7" ht="23.25" x14ac:dyDescent="0.25">
      <c r="A79" s="40" t="s">
        <v>157</v>
      </c>
      <c r="B79" s="41" t="s">
        <v>32</v>
      </c>
      <c r="C79" s="42" t="s">
        <v>158</v>
      </c>
      <c r="D79" s="43">
        <v>5668652.8399999999</v>
      </c>
      <c r="E79" s="43" t="s">
        <v>51</v>
      </c>
      <c r="F79" s="43">
        <v>5668652.8399999999</v>
      </c>
      <c r="G79" s="28"/>
    </row>
    <row r="80" spans="1:7" ht="23.25" x14ac:dyDescent="0.25">
      <c r="A80" s="40" t="s">
        <v>159</v>
      </c>
      <c r="B80" s="41" t="s">
        <v>32</v>
      </c>
      <c r="C80" s="42" t="s">
        <v>160</v>
      </c>
      <c r="D80" s="43">
        <v>5668652.8399999999</v>
      </c>
      <c r="E80" s="43" t="s">
        <v>51</v>
      </c>
      <c r="F80" s="43">
        <v>5668652.8399999999</v>
      </c>
      <c r="G80" s="28"/>
    </row>
    <row r="81" spans="1:7" ht="23.25" x14ac:dyDescent="0.25">
      <c r="A81" s="40" t="s">
        <v>161</v>
      </c>
      <c r="B81" s="41" t="s">
        <v>32</v>
      </c>
      <c r="C81" s="42" t="s">
        <v>162</v>
      </c>
      <c r="D81" s="43">
        <v>5668652.8399999999</v>
      </c>
      <c r="E81" s="43" t="s">
        <v>51</v>
      </c>
      <c r="F81" s="43">
        <v>5668652.8399999999</v>
      </c>
      <c r="G81" s="28"/>
    </row>
    <row r="82" spans="1:7" ht="23.25" x14ac:dyDescent="0.25">
      <c r="A82" s="40" t="s">
        <v>163</v>
      </c>
      <c r="B82" s="41" t="s">
        <v>32</v>
      </c>
      <c r="C82" s="42" t="s">
        <v>164</v>
      </c>
      <c r="D82" s="43">
        <v>35117035.960000001</v>
      </c>
      <c r="E82" s="43" t="s">
        <v>51</v>
      </c>
      <c r="F82" s="43">
        <v>35117035.960000001</v>
      </c>
      <c r="G82" s="28"/>
    </row>
    <row r="83" spans="1:7" ht="34.5" x14ac:dyDescent="0.25">
      <c r="A83" s="40" t="s">
        <v>165</v>
      </c>
      <c r="B83" s="41" t="s">
        <v>32</v>
      </c>
      <c r="C83" s="42" t="s">
        <v>166</v>
      </c>
      <c r="D83" s="43">
        <v>35117035.960000001</v>
      </c>
      <c r="E83" s="43" t="s">
        <v>51</v>
      </c>
      <c r="F83" s="43">
        <v>35117035.960000001</v>
      </c>
      <c r="G83" s="28"/>
    </row>
    <row r="84" spans="1:7" ht="90.75" x14ac:dyDescent="0.25">
      <c r="A84" s="40" t="s">
        <v>167</v>
      </c>
      <c r="B84" s="41" t="s">
        <v>32</v>
      </c>
      <c r="C84" s="42" t="s">
        <v>168</v>
      </c>
      <c r="D84" s="43">
        <v>35117035.960000001</v>
      </c>
      <c r="E84" s="43" t="s">
        <v>51</v>
      </c>
      <c r="F84" s="43">
        <v>35117035.960000001</v>
      </c>
      <c r="G84" s="28"/>
    </row>
    <row r="85" spans="1:7" ht="57" x14ac:dyDescent="0.25">
      <c r="A85" s="40" t="s">
        <v>169</v>
      </c>
      <c r="B85" s="41" t="s">
        <v>32</v>
      </c>
      <c r="C85" s="42" t="s">
        <v>170</v>
      </c>
      <c r="D85" s="43">
        <v>117250.1</v>
      </c>
      <c r="E85" s="43">
        <v>117250.1</v>
      </c>
      <c r="F85" s="43" t="s">
        <v>51</v>
      </c>
      <c r="G85" s="28"/>
    </row>
    <row r="86" spans="1:7" ht="68.25" x14ac:dyDescent="0.25">
      <c r="A86" s="40" t="s">
        <v>171</v>
      </c>
      <c r="B86" s="41" t="s">
        <v>32</v>
      </c>
      <c r="C86" s="42" t="s">
        <v>172</v>
      </c>
      <c r="D86" s="43">
        <v>117250.1</v>
      </c>
      <c r="E86" s="43">
        <v>117250.1</v>
      </c>
      <c r="F86" s="43" t="s">
        <v>51</v>
      </c>
      <c r="G86" s="28"/>
    </row>
    <row r="87" spans="1:7" ht="68.25" x14ac:dyDescent="0.25">
      <c r="A87" s="40" t="s">
        <v>173</v>
      </c>
      <c r="B87" s="41" t="s">
        <v>32</v>
      </c>
      <c r="C87" s="42" t="s">
        <v>174</v>
      </c>
      <c r="D87" s="43">
        <v>117250.1</v>
      </c>
      <c r="E87" s="43">
        <v>117250.1</v>
      </c>
      <c r="F87" s="43" t="s">
        <v>51</v>
      </c>
      <c r="G87" s="28"/>
    </row>
    <row r="88" spans="1:7" ht="45.75" x14ac:dyDescent="0.25">
      <c r="A88" s="40" t="s">
        <v>175</v>
      </c>
      <c r="B88" s="41" t="s">
        <v>32</v>
      </c>
      <c r="C88" s="42" t="s">
        <v>176</v>
      </c>
      <c r="D88" s="43">
        <v>117250.1</v>
      </c>
      <c r="E88" s="43">
        <v>117250.1</v>
      </c>
      <c r="F88" s="43" t="s">
        <v>51</v>
      </c>
      <c r="G88" s="28"/>
    </row>
    <row r="89" spans="1:7" x14ac:dyDescent="0.25">
      <c r="A89" s="40" t="s">
        <v>153</v>
      </c>
      <c r="B89" s="41" t="s">
        <v>32</v>
      </c>
      <c r="C89" s="42" t="s">
        <v>177</v>
      </c>
      <c r="D89" s="43">
        <v>93169100</v>
      </c>
      <c r="E89" s="43">
        <v>4749328</v>
      </c>
      <c r="F89" s="43">
        <v>88419772</v>
      </c>
      <c r="G89" s="28"/>
    </row>
    <row r="90" spans="1:7" ht="23.25" x14ac:dyDescent="0.25">
      <c r="A90" s="40" t="s">
        <v>155</v>
      </c>
      <c r="B90" s="41" t="s">
        <v>32</v>
      </c>
      <c r="C90" s="42" t="s">
        <v>178</v>
      </c>
      <c r="D90" s="43">
        <v>93169100</v>
      </c>
      <c r="E90" s="43">
        <v>4749328</v>
      </c>
      <c r="F90" s="43">
        <v>88419772</v>
      </c>
      <c r="G90" s="28"/>
    </row>
    <row r="91" spans="1:7" ht="23.25" x14ac:dyDescent="0.25">
      <c r="A91" s="40" t="s">
        <v>179</v>
      </c>
      <c r="B91" s="41" t="s">
        <v>32</v>
      </c>
      <c r="C91" s="42" t="s">
        <v>180</v>
      </c>
      <c r="D91" s="43">
        <v>18859900</v>
      </c>
      <c r="E91" s="43">
        <v>4714974</v>
      </c>
      <c r="F91" s="43">
        <v>14144926</v>
      </c>
      <c r="G91" s="28"/>
    </row>
    <row r="92" spans="1:7" ht="34.5" x14ac:dyDescent="0.25">
      <c r="A92" s="40" t="s">
        <v>181</v>
      </c>
      <c r="B92" s="41" t="s">
        <v>32</v>
      </c>
      <c r="C92" s="42" t="s">
        <v>182</v>
      </c>
      <c r="D92" s="43">
        <v>18859900</v>
      </c>
      <c r="E92" s="43">
        <v>4714974</v>
      </c>
      <c r="F92" s="43">
        <v>14144926</v>
      </c>
      <c r="G92" s="28"/>
    </row>
    <row r="93" spans="1:7" ht="34.5" x14ac:dyDescent="0.25">
      <c r="A93" s="40" t="s">
        <v>183</v>
      </c>
      <c r="B93" s="41" t="s">
        <v>32</v>
      </c>
      <c r="C93" s="42" t="s">
        <v>184</v>
      </c>
      <c r="D93" s="43">
        <v>18859900</v>
      </c>
      <c r="E93" s="43">
        <v>4714974</v>
      </c>
      <c r="F93" s="43">
        <v>14144926</v>
      </c>
      <c r="G93" s="28"/>
    </row>
    <row r="94" spans="1:7" ht="23.25" x14ac:dyDescent="0.25">
      <c r="A94" s="40" t="s">
        <v>157</v>
      </c>
      <c r="B94" s="41" t="s">
        <v>32</v>
      </c>
      <c r="C94" s="42" t="s">
        <v>185</v>
      </c>
      <c r="D94" s="43">
        <v>69122200</v>
      </c>
      <c r="E94" s="43" t="s">
        <v>51</v>
      </c>
      <c r="F94" s="43">
        <v>69122200</v>
      </c>
      <c r="G94" s="28"/>
    </row>
    <row r="95" spans="1:7" ht="23.25" x14ac:dyDescent="0.25">
      <c r="A95" s="40" t="s">
        <v>186</v>
      </c>
      <c r="B95" s="41" t="s">
        <v>32</v>
      </c>
      <c r="C95" s="42" t="s">
        <v>187</v>
      </c>
      <c r="D95" s="43">
        <v>66621700</v>
      </c>
      <c r="E95" s="43" t="s">
        <v>51</v>
      </c>
      <c r="F95" s="43">
        <v>66621700</v>
      </c>
      <c r="G95" s="28"/>
    </row>
    <row r="96" spans="1:7" ht="34.5" x14ac:dyDescent="0.25">
      <c r="A96" s="40" t="s">
        <v>188</v>
      </c>
      <c r="B96" s="41" t="s">
        <v>32</v>
      </c>
      <c r="C96" s="42" t="s">
        <v>189</v>
      </c>
      <c r="D96" s="43">
        <v>66621700</v>
      </c>
      <c r="E96" s="43" t="s">
        <v>51</v>
      </c>
      <c r="F96" s="43">
        <v>66621700</v>
      </c>
      <c r="G96" s="28"/>
    </row>
    <row r="97" spans="1:7" x14ac:dyDescent="0.25">
      <c r="A97" s="40" t="s">
        <v>190</v>
      </c>
      <c r="B97" s="41" t="s">
        <v>32</v>
      </c>
      <c r="C97" s="42" t="s">
        <v>191</v>
      </c>
      <c r="D97" s="43">
        <v>2500500</v>
      </c>
      <c r="E97" s="43" t="s">
        <v>51</v>
      </c>
      <c r="F97" s="43">
        <v>2500500</v>
      </c>
      <c r="G97" s="28"/>
    </row>
    <row r="98" spans="1:7" x14ac:dyDescent="0.25">
      <c r="A98" s="40" t="s">
        <v>192</v>
      </c>
      <c r="B98" s="41" t="s">
        <v>32</v>
      </c>
      <c r="C98" s="42" t="s">
        <v>193</v>
      </c>
      <c r="D98" s="43">
        <v>2500500</v>
      </c>
      <c r="E98" s="43" t="s">
        <v>51</v>
      </c>
      <c r="F98" s="43">
        <v>2500500</v>
      </c>
      <c r="G98" s="28"/>
    </row>
    <row r="99" spans="1:7" ht="23.25" x14ac:dyDescent="0.25">
      <c r="A99" s="40" t="s">
        <v>194</v>
      </c>
      <c r="B99" s="41" t="s">
        <v>32</v>
      </c>
      <c r="C99" s="42" t="s">
        <v>195</v>
      </c>
      <c r="D99" s="43">
        <v>187000</v>
      </c>
      <c r="E99" s="43">
        <v>34354</v>
      </c>
      <c r="F99" s="43">
        <v>152646</v>
      </c>
      <c r="G99" s="28"/>
    </row>
    <row r="100" spans="1:7" ht="23.25" x14ac:dyDescent="0.25">
      <c r="A100" s="40" t="s">
        <v>196</v>
      </c>
      <c r="B100" s="41" t="s">
        <v>32</v>
      </c>
      <c r="C100" s="42" t="s">
        <v>197</v>
      </c>
      <c r="D100" s="43">
        <v>187000</v>
      </c>
      <c r="E100" s="43">
        <v>34354</v>
      </c>
      <c r="F100" s="43">
        <v>152646</v>
      </c>
      <c r="G100" s="28"/>
    </row>
    <row r="101" spans="1:7" ht="23.25" x14ac:dyDescent="0.25">
      <c r="A101" s="40" t="s">
        <v>198</v>
      </c>
      <c r="B101" s="41" t="s">
        <v>32</v>
      </c>
      <c r="C101" s="42" t="s">
        <v>199</v>
      </c>
      <c r="D101" s="43">
        <v>187000</v>
      </c>
      <c r="E101" s="43">
        <v>34354</v>
      </c>
      <c r="F101" s="43">
        <v>152646</v>
      </c>
      <c r="G101" s="28"/>
    </row>
    <row r="102" spans="1:7" x14ac:dyDescent="0.25">
      <c r="A102" s="40" t="s">
        <v>200</v>
      </c>
      <c r="B102" s="41" t="s">
        <v>32</v>
      </c>
      <c r="C102" s="42" t="s">
        <v>201</v>
      </c>
      <c r="D102" s="43">
        <v>5000000</v>
      </c>
      <c r="E102" s="43" t="s">
        <v>51</v>
      </c>
      <c r="F102" s="43">
        <v>5000000</v>
      </c>
      <c r="G102" s="28"/>
    </row>
    <row r="103" spans="1:7" ht="23.25" x14ac:dyDescent="0.25">
      <c r="A103" s="40" t="s">
        <v>202</v>
      </c>
      <c r="B103" s="41" t="s">
        <v>32</v>
      </c>
      <c r="C103" s="42" t="s">
        <v>203</v>
      </c>
      <c r="D103" s="43">
        <v>5000000</v>
      </c>
      <c r="E103" s="43" t="s">
        <v>51</v>
      </c>
      <c r="F103" s="43">
        <v>5000000</v>
      </c>
      <c r="G103" s="28"/>
    </row>
    <row r="104" spans="1:7" ht="23.25" x14ac:dyDescent="0.25">
      <c r="A104" s="40" t="s">
        <v>204</v>
      </c>
      <c r="B104" s="41" t="s">
        <v>32</v>
      </c>
      <c r="C104" s="42" t="s">
        <v>205</v>
      </c>
      <c r="D104" s="43">
        <v>5000000</v>
      </c>
      <c r="E104" s="43" t="s">
        <v>51</v>
      </c>
      <c r="F104" s="43">
        <v>5000000</v>
      </c>
      <c r="G104" s="28"/>
    </row>
    <row r="105" spans="1:7" ht="15" customHeight="1" x14ac:dyDescent="0.25">
      <c r="A105" s="14"/>
      <c r="B105" s="14"/>
      <c r="C105" s="14"/>
      <c r="D105" s="14"/>
      <c r="E105" s="14"/>
      <c r="F105" s="14"/>
      <c r="G105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5"/>
  <sheetViews>
    <sheetView tabSelected="1" workbookViewId="0">
      <selection activeCell="G7" sqref="G7"/>
    </sheetView>
  </sheetViews>
  <sheetFormatPr defaultRowHeight="15" x14ac:dyDescent="0.25"/>
  <cols>
    <col min="1" max="1" width="51.28515625" style="122" customWidth="1"/>
    <col min="2" max="2" width="8.85546875" style="122" customWidth="1"/>
    <col min="3" max="6" width="19.85546875" style="122" customWidth="1"/>
    <col min="7" max="7" width="9.140625" style="122"/>
    <col min="8" max="8" width="37" style="122" customWidth="1"/>
    <col min="9" max="16384" width="9.140625" style="122"/>
  </cols>
  <sheetData>
    <row r="1" spans="1:12" ht="14.1" customHeight="1" x14ac:dyDescent="0.25">
      <c r="A1" s="119" t="s">
        <v>206</v>
      </c>
      <c r="B1" s="119"/>
      <c r="C1" s="119"/>
      <c r="D1" s="119"/>
      <c r="E1" s="119"/>
      <c r="F1" s="120" t="s">
        <v>207</v>
      </c>
      <c r="G1" s="121"/>
      <c r="H1" s="121"/>
    </row>
    <row r="2" spans="1:12" ht="14.1" customHeight="1" x14ac:dyDescent="0.25">
      <c r="A2" s="123"/>
      <c r="B2" s="123"/>
      <c r="C2" s="123"/>
      <c r="D2" s="123"/>
      <c r="E2" s="123"/>
      <c r="F2" s="123"/>
      <c r="G2" s="121"/>
      <c r="H2" s="121"/>
    </row>
    <row r="3" spans="1:12" ht="12" customHeight="1" x14ac:dyDescent="0.25">
      <c r="A3" s="124" t="s">
        <v>22</v>
      </c>
      <c r="B3" s="124" t="s">
        <v>23</v>
      </c>
      <c r="C3" s="124" t="s">
        <v>208</v>
      </c>
      <c r="D3" s="125" t="s">
        <v>25</v>
      </c>
      <c r="E3" s="125" t="s">
        <v>26</v>
      </c>
      <c r="F3" s="124" t="s">
        <v>27</v>
      </c>
      <c r="G3" s="126"/>
      <c r="H3" s="121"/>
    </row>
    <row r="4" spans="1:12" ht="12" customHeight="1" x14ac:dyDescent="0.25">
      <c r="A4" s="124"/>
      <c r="B4" s="124"/>
      <c r="C4" s="124"/>
      <c r="D4" s="125"/>
      <c r="E4" s="125"/>
      <c r="F4" s="124"/>
      <c r="G4" s="126"/>
      <c r="H4" s="121"/>
    </row>
    <row r="5" spans="1:12" ht="11.1" customHeight="1" x14ac:dyDescent="0.25">
      <c r="A5" s="124"/>
      <c r="B5" s="124"/>
      <c r="C5" s="124"/>
      <c r="D5" s="125"/>
      <c r="E5" s="125"/>
      <c r="F5" s="124"/>
      <c r="G5" s="126"/>
      <c r="H5" s="121"/>
    </row>
    <row r="6" spans="1:12" ht="12" customHeight="1" thickBot="1" x14ac:dyDescent="0.3">
      <c r="A6" s="127">
        <v>1</v>
      </c>
      <c r="B6" s="128">
        <v>2</v>
      </c>
      <c r="C6" s="129">
        <v>3</v>
      </c>
      <c r="D6" s="130" t="s">
        <v>28</v>
      </c>
      <c r="E6" s="130" t="s">
        <v>29</v>
      </c>
      <c r="F6" s="130" t="s">
        <v>30</v>
      </c>
      <c r="G6" s="131"/>
      <c r="H6" s="132"/>
    </row>
    <row r="7" spans="1:12" ht="16.5" customHeight="1" x14ac:dyDescent="0.25">
      <c r="A7" s="133" t="s">
        <v>209</v>
      </c>
      <c r="B7" s="134">
        <v>200</v>
      </c>
      <c r="C7" s="135" t="s">
        <v>33</v>
      </c>
      <c r="D7" s="136">
        <f>D9+D650</f>
        <v>384124483.13</v>
      </c>
      <c r="E7" s="136">
        <f>E9+E650</f>
        <v>36184618.109999999</v>
      </c>
      <c r="F7" s="137">
        <f>D7-E7</f>
        <v>347939865.01999998</v>
      </c>
      <c r="G7" s="138"/>
      <c r="H7" s="139"/>
    </row>
    <row r="8" spans="1:12" ht="12" customHeight="1" x14ac:dyDescent="0.25">
      <c r="A8" s="140" t="s">
        <v>34</v>
      </c>
      <c r="B8" s="141"/>
      <c r="C8" s="142"/>
      <c r="D8" s="143"/>
      <c r="E8" s="143"/>
      <c r="F8" s="144"/>
      <c r="G8" s="138"/>
      <c r="H8" s="132"/>
    </row>
    <row r="9" spans="1:12" ht="15" customHeight="1" x14ac:dyDescent="0.25">
      <c r="A9" s="145" t="s">
        <v>256</v>
      </c>
      <c r="B9" s="146" t="s">
        <v>210</v>
      </c>
      <c r="C9" s="147" t="s">
        <v>257</v>
      </c>
      <c r="D9" s="148">
        <f>D10+D132+D169+D268+D579+D595+D642+D565</f>
        <v>350729980.98000002</v>
      </c>
      <c r="E9" s="148">
        <f>E10+E132+E169+E268+E579+E595+E642+E565</f>
        <v>31764252.049999997</v>
      </c>
      <c r="F9" s="149">
        <f>D9-E9</f>
        <v>318965728.93000001</v>
      </c>
      <c r="G9" s="150"/>
      <c r="H9" s="151"/>
    </row>
    <row r="10" spans="1:12" ht="15" customHeight="1" x14ac:dyDescent="0.25">
      <c r="A10" s="152" t="s">
        <v>258</v>
      </c>
      <c r="B10" s="146" t="s">
        <v>210</v>
      </c>
      <c r="C10" s="147" t="s">
        <v>259</v>
      </c>
      <c r="D10" s="148">
        <f>D11+D24+D36+D85+D91</f>
        <v>59471533.210000001</v>
      </c>
      <c r="E10" s="148">
        <f>E11+E24+E36+E85+E91</f>
        <v>7841082.4399999995</v>
      </c>
      <c r="F10" s="149">
        <f>D10-E10</f>
        <v>51630450.770000003</v>
      </c>
      <c r="G10" s="150"/>
      <c r="H10" s="153"/>
    </row>
    <row r="11" spans="1:12" ht="27" customHeight="1" x14ac:dyDescent="0.25">
      <c r="A11" s="152" t="s">
        <v>260</v>
      </c>
      <c r="B11" s="146" t="s">
        <v>210</v>
      </c>
      <c r="C11" s="154" t="s">
        <v>261</v>
      </c>
      <c r="D11" s="148">
        <f>D12</f>
        <v>3175833</v>
      </c>
      <c r="E11" s="148">
        <f>E12</f>
        <v>491467.83999999997</v>
      </c>
      <c r="F11" s="149">
        <f>D11-E11</f>
        <v>2684365.16</v>
      </c>
      <c r="G11" s="150"/>
      <c r="H11" s="153"/>
    </row>
    <row r="12" spans="1:12" ht="27" customHeight="1" x14ac:dyDescent="0.25">
      <c r="A12" s="152" t="s">
        <v>262</v>
      </c>
      <c r="B12" s="146" t="s">
        <v>210</v>
      </c>
      <c r="C12" s="154" t="s">
        <v>263</v>
      </c>
      <c r="D12" s="148">
        <f t="shared" ref="D12:E13" si="0">D13</f>
        <v>3175833</v>
      </c>
      <c r="E12" s="148">
        <f t="shared" si="0"/>
        <v>491467.83999999997</v>
      </c>
      <c r="F12" s="149">
        <f t="shared" ref="F12:F91" si="1">D12-E12</f>
        <v>2684365.16</v>
      </c>
      <c r="G12" s="150"/>
      <c r="H12" s="153"/>
    </row>
    <row r="13" spans="1:12" ht="38.25" customHeight="1" x14ac:dyDescent="0.25">
      <c r="A13" s="152" t="s">
        <v>264</v>
      </c>
      <c r="B13" s="146" t="s">
        <v>210</v>
      </c>
      <c r="C13" s="154" t="s">
        <v>265</v>
      </c>
      <c r="D13" s="148">
        <f t="shared" si="0"/>
        <v>3175833</v>
      </c>
      <c r="E13" s="148">
        <f t="shared" si="0"/>
        <v>491467.83999999997</v>
      </c>
      <c r="F13" s="149">
        <f t="shared" si="1"/>
        <v>2684365.16</v>
      </c>
      <c r="G13" s="150"/>
      <c r="H13" s="155"/>
      <c r="I13" s="156"/>
      <c r="J13" s="156"/>
      <c r="K13" s="156"/>
      <c r="L13" s="156"/>
    </row>
    <row r="14" spans="1:12" ht="27" customHeight="1" x14ac:dyDescent="0.25">
      <c r="A14" s="152" t="s">
        <v>266</v>
      </c>
      <c r="B14" s="146" t="s">
        <v>210</v>
      </c>
      <c r="C14" s="154" t="s">
        <v>267</v>
      </c>
      <c r="D14" s="148">
        <f>D15+D20</f>
        <v>3175833</v>
      </c>
      <c r="E14" s="148">
        <f>E15+E20</f>
        <v>491467.83999999997</v>
      </c>
      <c r="F14" s="149">
        <f t="shared" si="1"/>
        <v>2684365.16</v>
      </c>
      <c r="G14" s="150"/>
      <c r="H14" s="155"/>
      <c r="I14" s="157"/>
      <c r="J14" s="157"/>
      <c r="K14" s="157"/>
      <c r="L14" s="157"/>
    </row>
    <row r="15" spans="1:12" ht="27.75" customHeight="1" x14ac:dyDescent="0.25">
      <c r="A15" s="152" t="s">
        <v>268</v>
      </c>
      <c r="B15" s="146" t="s">
        <v>210</v>
      </c>
      <c r="C15" s="154" t="s">
        <v>269</v>
      </c>
      <c r="D15" s="148">
        <f>D16</f>
        <v>2627833</v>
      </c>
      <c r="E15" s="148">
        <f>E16</f>
        <v>405467.83999999997</v>
      </c>
      <c r="F15" s="149">
        <f t="shared" si="1"/>
        <v>2222365.16</v>
      </c>
      <c r="G15" s="150"/>
      <c r="H15" s="155"/>
      <c r="I15" s="157"/>
      <c r="J15" s="157"/>
      <c r="K15" s="157"/>
      <c r="L15" s="157"/>
    </row>
    <row r="16" spans="1:12" ht="49.5" customHeight="1" x14ac:dyDescent="0.25">
      <c r="A16" s="152" t="s">
        <v>270</v>
      </c>
      <c r="B16" s="146" t="s">
        <v>210</v>
      </c>
      <c r="C16" s="154" t="s">
        <v>271</v>
      </c>
      <c r="D16" s="148">
        <f t="shared" ref="D16:E16" si="2">D17</f>
        <v>2627833</v>
      </c>
      <c r="E16" s="148">
        <f t="shared" si="2"/>
        <v>405467.83999999997</v>
      </c>
      <c r="F16" s="149">
        <f t="shared" si="1"/>
        <v>2222365.16</v>
      </c>
      <c r="G16" s="150"/>
      <c r="H16" s="155"/>
      <c r="I16" s="157"/>
      <c r="J16" s="157"/>
      <c r="K16" s="157"/>
      <c r="L16" s="157"/>
    </row>
    <row r="17" spans="1:12" ht="27" customHeight="1" x14ac:dyDescent="0.25">
      <c r="A17" s="152" t="s">
        <v>272</v>
      </c>
      <c r="B17" s="146" t="s">
        <v>210</v>
      </c>
      <c r="C17" s="154" t="s">
        <v>273</v>
      </c>
      <c r="D17" s="148">
        <f>D18+D19</f>
        <v>2627833</v>
      </c>
      <c r="E17" s="148">
        <f>E18+E19</f>
        <v>405467.83999999997</v>
      </c>
      <c r="F17" s="149">
        <f t="shared" si="1"/>
        <v>2222365.16</v>
      </c>
      <c r="G17" s="150"/>
      <c r="H17" s="155"/>
      <c r="I17" s="156"/>
      <c r="J17" s="156"/>
      <c r="K17" s="156"/>
      <c r="L17" s="156"/>
    </row>
    <row r="18" spans="1:12" ht="18.75" customHeight="1" x14ac:dyDescent="0.25">
      <c r="A18" s="152" t="s">
        <v>274</v>
      </c>
      <c r="B18" s="146" t="s">
        <v>210</v>
      </c>
      <c r="C18" s="154" t="s">
        <v>275</v>
      </c>
      <c r="D18" s="148">
        <v>2018305</v>
      </c>
      <c r="E18" s="148">
        <v>311419.24</v>
      </c>
      <c r="F18" s="149">
        <f t="shared" si="1"/>
        <v>1706885.76</v>
      </c>
      <c r="G18" s="150"/>
      <c r="H18" s="153"/>
      <c r="I18" s="158"/>
      <c r="J18" s="158"/>
      <c r="K18" s="158"/>
      <c r="L18" s="158"/>
    </row>
    <row r="19" spans="1:12" ht="35.25" customHeight="1" x14ac:dyDescent="0.25">
      <c r="A19" s="159" t="s">
        <v>276</v>
      </c>
      <c r="B19" s="146" t="s">
        <v>210</v>
      </c>
      <c r="C19" s="154" t="s">
        <v>277</v>
      </c>
      <c r="D19" s="148">
        <v>609528</v>
      </c>
      <c r="E19" s="148">
        <v>94048.6</v>
      </c>
      <c r="F19" s="149">
        <f t="shared" si="1"/>
        <v>515479.4</v>
      </c>
      <c r="G19" s="150"/>
      <c r="H19" s="153"/>
      <c r="I19" s="158"/>
      <c r="J19" s="158"/>
      <c r="K19" s="158"/>
      <c r="L19" s="158"/>
    </row>
    <row r="20" spans="1:12" ht="22.5" customHeight="1" x14ac:dyDescent="0.25">
      <c r="A20" s="152" t="s">
        <v>278</v>
      </c>
      <c r="B20" s="146" t="s">
        <v>210</v>
      </c>
      <c r="C20" s="154" t="s">
        <v>279</v>
      </c>
      <c r="D20" s="148">
        <f t="shared" ref="D20:E22" si="3">D21</f>
        <v>548000</v>
      </c>
      <c r="E20" s="148">
        <f t="shared" si="3"/>
        <v>86000</v>
      </c>
      <c r="F20" s="149">
        <f t="shared" si="1"/>
        <v>462000</v>
      </c>
      <c r="G20" s="150"/>
      <c r="H20" s="153"/>
    </row>
    <row r="21" spans="1:12" ht="47.25" customHeight="1" x14ac:dyDescent="0.25">
      <c r="A21" s="152" t="s">
        <v>270</v>
      </c>
      <c r="B21" s="146" t="s">
        <v>210</v>
      </c>
      <c r="C21" s="154" t="s">
        <v>280</v>
      </c>
      <c r="D21" s="148">
        <f t="shared" si="3"/>
        <v>548000</v>
      </c>
      <c r="E21" s="148">
        <f t="shared" si="3"/>
        <v>86000</v>
      </c>
      <c r="F21" s="149">
        <f t="shared" si="1"/>
        <v>462000</v>
      </c>
      <c r="G21" s="150"/>
      <c r="H21" s="153"/>
    </row>
    <row r="22" spans="1:12" ht="27" customHeight="1" x14ac:dyDescent="0.25">
      <c r="A22" s="152" t="s">
        <v>272</v>
      </c>
      <c r="B22" s="146" t="s">
        <v>210</v>
      </c>
      <c r="C22" s="154" t="s">
        <v>281</v>
      </c>
      <c r="D22" s="148">
        <f t="shared" si="3"/>
        <v>548000</v>
      </c>
      <c r="E22" s="148">
        <f t="shared" si="3"/>
        <v>86000</v>
      </c>
      <c r="F22" s="149">
        <f t="shared" si="1"/>
        <v>462000</v>
      </c>
      <c r="G22" s="150"/>
      <c r="H22" s="153"/>
    </row>
    <row r="23" spans="1:12" ht="30" customHeight="1" x14ac:dyDescent="0.25">
      <c r="A23" s="152" t="s">
        <v>282</v>
      </c>
      <c r="B23" s="146" t="s">
        <v>210</v>
      </c>
      <c r="C23" s="154" t="s">
        <v>283</v>
      </c>
      <c r="D23" s="148">
        <v>548000</v>
      </c>
      <c r="E23" s="148">
        <v>86000</v>
      </c>
      <c r="F23" s="149">
        <f t="shared" si="1"/>
        <v>462000</v>
      </c>
      <c r="G23" s="150"/>
      <c r="H23" s="153"/>
    </row>
    <row r="24" spans="1:12" ht="40.5" customHeight="1" x14ac:dyDescent="0.25">
      <c r="A24" s="152" t="s">
        <v>284</v>
      </c>
      <c r="B24" s="146" t="s">
        <v>210</v>
      </c>
      <c r="C24" s="154" t="s">
        <v>285</v>
      </c>
      <c r="D24" s="148">
        <f t="shared" ref="D24:E32" si="4">D25</f>
        <v>308040</v>
      </c>
      <c r="E24" s="148">
        <f>E25</f>
        <v>0</v>
      </c>
      <c r="F24" s="149">
        <f t="shared" si="1"/>
        <v>308040</v>
      </c>
      <c r="G24" s="150"/>
      <c r="H24" s="153"/>
    </row>
    <row r="25" spans="1:12" ht="15" customHeight="1" x14ac:dyDescent="0.25">
      <c r="A25" s="152" t="s">
        <v>286</v>
      </c>
      <c r="B25" s="146" t="s">
        <v>210</v>
      </c>
      <c r="C25" s="154" t="s">
        <v>287</v>
      </c>
      <c r="D25" s="148">
        <f t="shared" si="4"/>
        <v>308040</v>
      </c>
      <c r="E25" s="148">
        <f t="shared" si="4"/>
        <v>0</v>
      </c>
      <c r="F25" s="149">
        <f t="shared" si="1"/>
        <v>308040</v>
      </c>
      <c r="G25" s="150"/>
      <c r="H25" s="153"/>
    </row>
    <row r="26" spans="1:12" ht="24" customHeight="1" x14ac:dyDescent="0.25">
      <c r="A26" s="152" t="s">
        <v>288</v>
      </c>
      <c r="B26" s="146" t="s">
        <v>210</v>
      </c>
      <c r="C26" s="154" t="s">
        <v>289</v>
      </c>
      <c r="D26" s="148">
        <f>D27</f>
        <v>308040</v>
      </c>
      <c r="E26" s="148">
        <f>E27</f>
        <v>0</v>
      </c>
      <c r="F26" s="149">
        <f t="shared" si="1"/>
        <v>308040</v>
      </c>
      <c r="G26" s="150"/>
      <c r="H26" s="153"/>
    </row>
    <row r="27" spans="1:12" ht="28.5" customHeight="1" x14ac:dyDescent="0.25">
      <c r="A27" s="152" t="s">
        <v>278</v>
      </c>
      <c r="B27" s="146" t="s">
        <v>210</v>
      </c>
      <c r="C27" s="154" t="s">
        <v>290</v>
      </c>
      <c r="D27" s="148">
        <f>D28+D31+D34</f>
        <v>308040</v>
      </c>
      <c r="E27" s="148">
        <f>E28+E31+E34</f>
        <v>0</v>
      </c>
      <c r="F27" s="148">
        <f t="shared" si="1"/>
        <v>308040</v>
      </c>
      <c r="G27" s="150"/>
      <c r="H27" s="153"/>
    </row>
    <row r="28" spans="1:12" ht="48" customHeight="1" x14ac:dyDescent="0.25">
      <c r="A28" s="152" t="s">
        <v>270</v>
      </c>
      <c r="B28" s="146" t="s">
        <v>210</v>
      </c>
      <c r="C28" s="154" t="s">
        <v>291</v>
      </c>
      <c r="D28" s="148">
        <f>D29</f>
        <v>208040</v>
      </c>
      <c r="E28" s="148">
        <f>E29</f>
        <v>0</v>
      </c>
      <c r="F28" s="148">
        <f t="shared" si="1"/>
        <v>208040</v>
      </c>
      <c r="G28" s="150"/>
      <c r="H28" s="153"/>
    </row>
    <row r="29" spans="1:12" ht="24.75" customHeight="1" x14ac:dyDescent="0.25">
      <c r="A29" s="152" t="s">
        <v>272</v>
      </c>
      <c r="B29" s="146" t="s">
        <v>210</v>
      </c>
      <c r="C29" s="154" t="s">
        <v>292</v>
      </c>
      <c r="D29" s="148">
        <f>D30</f>
        <v>208040</v>
      </c>
      <c r="E29" s="148">
        <f>E30</f>
        <v>0</v>
      </c>
      <c r="F29" s="148">
        <f t="shared" si="1"/>
        <v>208040</v>
      </c>
      <c r="G29" s="150"/>
      <c r="H29" s="153"/>
    </row>
    <row r="30" spans="1:12" ht="43.5" customHeight="1" x14ac:dyDescent="0.25">
      <c r="A30" s="152" t="s">
        <v>293</v>
      </c>
      <c r="B30" s="146" t="s">
        <v>210</v>
      </c>
      <c r="C30" s="154" t="s">
        <v>294</v>
      </c>
      <c r="D30" s="148">
        <v>208040</v>
      </c>
      <c r="E30" s="148">
        <v>0</v>
      </c>
      <c r="F30" s="148">
        <f t="shared" si="1"/>
        <v>208040</v>
      </c>
      <c r="G30" s="150"/>
      <c r="H30" s="153"/>
    </row>
    <row r="31" spans="1:12" ht="28.5" customHeight="1" x14ac:dyDescent="0.25">
      <c r="A31" s="152" t="s">
        <v>295</v>
      </c>
      <c r="B31" s="146" t="s">
        <v>210</v>
      </c>
      <c r="C31" s="154" t="s">
        <v>296</v>
      </c>
      <c r="D31" s="148">
        <f t="shared" si="4"/>
        <v>100000</v>
      </c>
      <c r="E31" s="148">
        <f t="shared" si="4"/>
        <v>0</v>
      </c>
      <c r="F31" s="148">
        <f t="shared" si="1"/>
        <v>100000</v>
      </c>
      <c r="G31" s="150"/>
      <c r="H31" s="153"/>
    </row>
    <row r="32" spans="1:12" ht="28.5" customHeight="1" x14ac:dyDescent="0.25">
      <c r="A32" s="152" t="s">
        <v>297</v>
      </c>
      <c r="B32" s="146" t="s">
        <v>210</v>
      </c>
      <c r="C32" s="154" t="s">
        <v>298</v>
      </c>
      <c r="D32" s="148">
        <f t="shared" si="4"/>
        <v>100000</v>
      </c>
      <c r="E32" s="148">
        <f t="shared" si="4"/>
        <v>0</v>
      </c>
      <c r="F32" s="148">
        <f t="shared" si="1"/>
        <v>100000</v>
      </c>
      <c r="G32" s="150"/>
      <c r="H32" s="153"/>
    </row>
    <row r="33" spans="1:8" ht="15" customHeight="1" x14ac:dyDescent="0.25">
      <c r="A33" s="152" t="s">
        <v>299</v>
      </c>
      <c r="B33" s="146" t="s">
        <v>210</v>
      </c>
      <c r="C33" s="154" t="s">
        <v>300</v>
      </c>
      <c r="D33" s="148">
        <v>100000</v>
      </c>
      <c r="E33" s="148">
        <v>0</v>
      </c>
      <c r="F33" s="148">
        <f t="shared" si="1"/>
        <v>100000</v>
      </c>
      <c r="G33" s="150"/>
      <c r="H33" s="153"/>
    </row>
    <row r="34" spans="1:8" ht="0.75" hidden="1" customHeight="1" x14ac:dyDescent="0.25">
      <c r="A34" s="152" t="s">
        <v>301</v>
      </c>
      <c r="B34" s="146" t="s">
        <v>210</v>
      </c>
      <c r="C34" s="154" t="s">
        <v>302</v>
      </c>
      <c r="D34" s="148">
        <f>D35</f>
        <v>0</v>
      </c>
      <c r="E34" s="148">
        <f>E35</f>
        <v>0</v>
      </c>
      <c r="F34" s="148">
        <f t="shared" si="1"/>
        <v>0</v>
      </c>
      <c r="G34" s="150"/>
      <c r="H34" s="153"/>
    </row>
    <row r="35" spans="1:8" ht="15.75" hidden="1" customHeight="1" x14ac:dyDescent="0.25">
      <c r="A35" s="152" t="s">
        <v>303</v>
      </c>
      <c r="B35" s="146" t="s">
        <v>210</v>
      </c>
      <c r="C35" s="154" t="s">
        <v>304</v>
      </c>
      <c r="D35" s="148">
        <v>0</v>
      </c>
      <c r="E35" s="148">
        <v>0</v>
      </c>
      <c r="F35" s="148">
        <f t="shared" si="1"/>
        <v>0</v>
      </c>
      <c r="G35" s="150"/>
      <c r="H35" s="153"/>
    </row>
    <row r="36" spans="1:8" ht="37.5" customHeight="1" x14ac:dyDescent="0.25">
      <c r="A36" s="152" t="s">
        <v>305</v>
      </c>
      <c r="B36" s="146" t="s">
        <v>210</v>
      </c>
      <c r="C36" s="154" t="s">
        <v>306</v>
      </c>
      <c r="D36" s="148">
        <f>D37+D79+D71</f>
        <v>49909120.210000001</v>
      </c>
      <c r="E36" s="148">
        <f>E37+E79+E71</f>
        <v>6562074.5800000001</v>
      </c>
      <c r="F36" s="149">
        <f t="shared" si="1"/>
        <v>43347045.630000003</v>
      </c>
      <c r="G36" s="150"/>
      <c r="H36" s="153"/>
    </row>
    <row r="37" spans="1:8" ht="27" customHeight="1" x14ac:dyDescent="0.25">
      <c r="A37" s="160" t="s">
        <v>262</v>
      </c>
      <c r="B37" s="146" t="s">
        <v>210</v>
      </c>
      <c r="C37" s="154" t="s">
        <v>307</v>
      </c>
      <c r="D37" s="148">
        <f>D38+D60</f>
        <v>49621553</v>
      </c>
      <c r="E37" s="148">
        <f>E38+E60</f>
        <v>6503305.04</v>
      </c>
      <c r="F37" s="149">
        <f t="shared" si="1"/>
        <v>43118247.960000001</v>
      </c>
      <c r="G37" s="150"/>
      <c r="H37" s="153"/>
    </row>
    <row r="38" spans="1:8" ht="34.5" customHeight="1" x14ac:dyDescent="0.25">
      <c r="A38" s="152" t="s">
        <v>264</v>
      </c>
      <c r="B38" s="146" t="s">
        <v>210</v>
      </c>
      <c r="C38" s="154" t="s">
        <v>308</v>
      </c>
      <c r="D38" s="148">
        <f>D39</f>
        <v>45615929</v>
      </c>
      <c r="E38" s="148">
        <f>E39</f>
        <v>6126823.1500000004</v>
      </c>
      <c r="F38" s="149">
        <f t="shared" si="1"/>
        <v>39489105.850000001</v>
      </c>
      <c r="G38" s="150"/>
      <c r="H38" s="153"/>
    </row>
    <row r="39" spans="1:8" ht="27" customHeight="1" x14ac:dyDescent="0.25">
      <c r="A39" s="152" t="s">
        <v>309</v>
      </c>
      <c r="B39" s="146" t="s">
        <v>210</v>
      </c>
      <c r="C39" s="154" t="s">
        <v>310</v>
      </c>
      <c r="D39" s="148">
        <f>D40</f>
        <v>45615929</v>
      </c>
      <c r="E39" s="148">
        <f>E40+E49</f>
        <v>6126823.1500000004</v>
      </c>
      <c r="F39" s="149">
        <f t="shared" si="1"/>
        <v>39489105.850000001</v>
      </c>
      <c r="G39" s="150"/>
      <c r="H39" s="153"/>
    </row>
    <row r="40" spans="1:8" ht="24" customHeight="1" x14ac:dyDescent="0.25">
      <c r="A40" s="152" t="s">
        <v>268</v>
      </c>
      <c r="B40" s="146" t="s">
        <v>210</v>
      </c>
      <c r="C40" s="154" t="s">
        <v>311</v>
      </c>
      <c r="D40" s="148">
        <f>D41+D49+D45</f>
        <v>45615929</v>
      </c>
      <c r="E40" s="148">
        <f>E41</f>
        <v>5510291.1699999999</v>
      </c>
      <c r="F40" s="149">
        <f t="shared" si="1"/>
        <v>40105637.829999998</v>
      </c>
      <c r="G40" s="150"/>
      <c r="H40" s="153"/>
    </row>
    <row r="41" spans="1:8" ht="47.25" customHeight="1" x14ac:dyDescent="0.25">
      <c r="A41" s="152" t="s">
        <v>270</v>
      </c>
      <c r="B41" s="146" t="s">
        <v>210</v>
      </c>
      <c r="C41" s="154" t="s">
        <v>312</v>
      </c>
      <c r="D41" s="148">
        <f t="shared" ref="D41:E41" si="5">D42</f>
        <v>38772669</v>
      </c>
      <c r="E41" s="148">
        <f t="shared" si="5"/>
        <v>5510291.1699999999</v>
      </c>
      <c r="F41" s="149">
        <f t="shared" si="1"/>
        <v>33262377.829999998</v>
      </c>
      <c r="G41" s="150"/>
      <c r="H41" s="153"/>
    </row>
    <row r="42" spans="1:8" ht="21.75" customHeight="1" x14ac:dyDescent="0.25">
      <c r="A42" s="152" t="s">
        <v>272</v>
      </c>
      <c r="B42" s="146" t="s">
        <v>210</v>
      </c>
      <c r="C42" s="154" t="s">
        <v>313</v>
      </c>
      <c r="D42" s="148">
        <f>D43+D44</f>
        <v>38772669</v>
      </c>
      <c r="E42" s="148">
        <f>E43+E44</f>
        <v>5510291.1699999999</v>
      </c>
      <c r="F42" s="149">
        <f t="shared" si="1"/>
        <v>33262377.829999998</v>
      </c>
      <c r="G42" s="150"/>
      <c r="H42" s="153"/>
    </row>
    <row r="43" spans="1:8" ht="15.75" customHeight="1" x14ac:dyDescent="0.25">
      <c r="A43" s="152" t="s">
        <v>274</v>
      </c>
      <c r="B43" s="146" t="s">
        <v>210</v>
      </c>
      <c r="C43" s="154" t="s">
        <v>314</v>
      </c>
      <c r="D43" s="148">
        <v>29790913</v>
      </c>
      <c r="E43" s="148">
        <v>4393278.26</v>
      </c>
      <c r="F43" s="149">
        <f t="shared" si="1"/>
        <v>25397634.740000002</v>
      </c>
      <c r="G43" s="150"/>
      <c r="H43" s="153"/>
    </row>
    <row r="44" spans="1:8" ht="32.25" customHeight="1" x14ac:dyDescent="0.25">
      <c r="A44" s="159" t="s">
        <v>276</v>
      </c>
      <c r="B44" s="146" t="s">
        <v>210</v>
      </c>
      <c r="C44" s="154" t="s">
        <v>315</v>
      </c>
      <c r="D44" s="148">
        <v>8981756</v>
      </c>
      <c r="E44" s="148">
        <v>1117012.9099999999</v>
      </c>
      <c r="F44" s="149">
        <f t="shared" si="1"/>
        <v>7864743.0899999999</v>
      </c>
      <c r="G44" s="150"/>
      <c r="H44" s="153"/>
    </row>
    <row r="45" spans="1:8" ht="44.25" hidden="1" customHeight="1" x14ac:dyDescent="0.25">
      <c r="A45" s="152" t="s">
        <v>316</v>
      </c>
      <c r="B45" s="146" t="s">
        <v>210</v>
      </c>
      <c r="C45" s="154" t="s">
        <v>317</v>
      </c>
      <c r="D45" s="148">
        <f t="shared" ref="D45:E47" si="6">D46</f>
        <v>0</v>
      </c>
      <c r="E45" s="148">
        <f t="shared" si="6"/>
        <v>0</v>
      </c>
      <c r="F45" s="149">
        <f t="shared" si="1"/>
        <v>0</v>
      </c>
      <c r="G45" s="150"/>
      <c r="H45" s="153"/>
    </row>
    <row r="46" spans="1:8" ht="44.25" hidden="1" customHeight="1" x14ac:dyDescent="0.25">
      <c r="A46" s="152" t="s">
        <v>270</v>
      </c>
      <c r="B46" s="146" t="s">
        <v>210</v>
      </c>
      <c r="C46" s="154" t="s">
        <v>318</v>
      </c>
      <c r="D46" s="148">
        <f t="shared" si="6"/>
        <v>0</v>
      </c>
      <c r="E46" s="148">
        <f t="shared" si="6"/>
        <v>0</v>
      </c>
      <c r="F46" s="149">
        <f t="shared" si="1"/>
        <v>0</v>
      </c>
      <c r="G46" s="150"/>
      <c r="H46" s="153"/>
    </row>
    <row r="47" spans="1:8" ht="28.5" hidden="1" customHeight="1" x14ac:dyDescent="0.25">
      <c r="A47" s="152" t="s">
        <v>272</v>
      </c>
      <c r="B47" s="146" t="s">
        <v>210</v>
      </c>
      <c r="C47" s="154" t="s">
        <v>319</v>
      </c>
      <c r="D47" s="148">
        <f t="shared" si="6"/>
        <v>0</v>
      </c>
      <c r="E47" s="148">
        <f t="shared" si="6"/>
        <v>0</v>
      </c>
      <c r="F47" s="149">
        <f t="shared" si="1"/>
        <v>0</v>
      </c>
      <c r="G47" s="150"/>
      <c r="H47" s="153"/>
    </row>
    <row r="48" spans="1:8" ht="21.75" hidden="1" customHeight="1" x14ac:dyDescent="0.25">
      <c r="A48" s="152" t="s">
        <v>274</v>
      </c>
      <c r="B48" s="146" t="s">
        <v>210</v>
      </c>
      <c r="C48" s="154" t="s">
        <v>320</v>
      </c>
      <c r="D48" s="149">
        <v>0</v>
      </c>
      <c r="E48" s="148">
        <v>0</v>
      </c>
      <c r="F48" s="149">
        <f t="shared" si="1"/>
        <v>0</v>
      </c>
      <c r="G48" s="150"/>
      <c r="H48" s="153"/>
    </row>
    <row r="49" spans="1:8" ht="24" customHeight="1" x14ac:dyDescent="0.25">
      <c r="A49" s="152" t="s">
        <v>278</v>
      </c>
      <c r="B49" s="146" t="s">
        <v>210</v>
      </c>
      <c r="C49" s="154" t="s">
        <v>321</v>
      </c>
      <c r="D49" s="148">
        <f>D50+D53+D57</f>
        <v>6843260</v>
      </c>
      <c r="E49" s="148">
        <f>E50+E53+E57</f>
        <v>616531.98</v>
      </c>
      <c r="F49" s="149">
        <f t="shared" si="1"/>
        <v>6226728.0199999996</v>
      </c>
      <c r="G49" s="150"/>
      <c r="H49" s="153"/>
    </row>
    <row r="50" spans="1:8" ht="51" customHeight="1" x14ac:dyDescent="0.25">
      <c r="A50" s="152" t="s">
        <v>270</v>
      </c>
      <c r="B50" s="146" t="s">
        <v>210</v>
      </c>
      <c r="C50" s="154" t="s">
        <v>322</v>
      </c>
      <c r="D50" s="148">
        <f>D51</f>
        <v>2361600</v>
      </c>
      <c r="E50" s="148">
        <f>E51</f>
        <v>224519.55</v>
      </c>
      <c r="F50" s="149">
        <f t="shared" si="1"/>
        <v>2137080.4500000002</v>
      </c>
      <c r="G50" s="150"/>
      <c r="H50" s="153"/>
    </row>
    <row r="51" spans="1:8" ht="24.75" customHeight="1" x14ac:dyDescent="0.25">
      <c r="A51" s="152" t="s">
        <v>272</v>
      </c>
      <c r="B51" s="146" t="s">
        <v>210</v>
      </c>
      <c r="C51" s="154" t="s">
        <v>323</v>
      </c>
      <c r="D51" s="148">
        <f>D52</f>
        <v>2361600</v>
      </c>
      <c r="E51" s="148">
        <f>E52</f>
        <v>224519.55</v>
      </c>
      <c r="F51" s="149">
        <f t="shared" si="1"/>
        <v>2137080.4500000002</v>
      </c>
      <c r="G51" s="150"/>
      <c r="H51" s="153"/>
    </row>
    <row r="52" spans="1:8" ht="29.25" customHeight="1" x14ac:dyDescent="0.25">
      <c r="A52" s="152" t="s">
        <v>282</v>
      </c>
      <c r="B52" s="146" t="s">
        <v>210</v>
      </c>
      <c r="C52" s="154" t="s">
        <v>324</v>
      </c>
      <c r="D52" s="148">
        <v>2361600</v>
      </c>
      <c r="E52" s="148">
        <v>224519.55</v>
      </c>
      <c r="F52" s="149">
        <f t="shared" si="1"/>
        <v>2137080.4500000002</v>
      </c>
      <c r="G52" s="150"/>
      <c r="H52" s="153"/>
    </row>
    <row r="53" spans="1:8" ht="27" customHeight="1" x14ac:dyDescent="0.25">
      <c r="A53" s="152" t="s">
        <v>295</v>
      </c>
      <c r="B53" s="146" t="s">
        <v>210</v>
      </c>
      <c r="C53" s="154" t="s">
        <v>325</v>
      </c>
      <c r="D53" s="148">
        <f>D54</f>
        <v>4481660</v>
      </c>
      <c r="E53" s="148">
        <f>E54</f>
        <v>392012.43</v>
      </c>
      <c r="F53" s="149">
        <f t="shared" si="1"/>
        <v>4089647.57</v>
      </c>
      <c r="G53" s="150"/>
      <c r="H53" s="153"/>
    </row>
    <row r="54" spans="1:8" ht="27" customHeight="1" x14ac:dyDescent="0.25">
      <c r="A54" s="152" t="s">
        <v>297</v>
      </c>
      <c r="B54" s="146" t="s">
        <v>210</v>
      </c>
      <c r="C54" s="154" t="s">
        <v>326</v>
      </c>
      <c r="D54" s="148">
        <f>D55+D56</f>
        <v>4481660</v>
      </c>
      <c r="E54" s="148">
        <f>E55+E56</f>
        <v>392012.43</v>
      </c>
      <c r="F54" s="149">
        <f t="shared" si="1"/>
        <v>4089647.57</v>
      </c>
      <c r="G54" s="150"/>
      <c r="H54" s="153"/>
    </row>
    <row r="55" spans="1:8" ht="16.5" customHeight="1" x14ac:dyDescent="0.25">
      <c r="A55" s="152" t="s">
        <v>299</v>
      </c>
      <c r="B55" s="146" t="s">
        <v>210</v>
      </c>
      <c r="C55" s="154" t="s">
        <v>327</v>
      </c>
      <c r="D55" s="148">
        <v>3543826</v>
      </c>
      <c r="E55" s="148">
        <v>374962.3</v>
      </c>
      <c r="F55" s="149">
        <f t="shared" si="1"/>
        <v>3168863.7</v>
      </c>
      <c r="G55" s="150"/>
      <c r="H55" s="153"/>
    </row>
    <row r="56" spans="1:8" ht="16.5" customHeight="1" x14ac:dyDescent="0.25">
      <c r="A56" s="152" t="s">
        <v>328</v>
      </c>
      <c r="B56" s="146" t="s">
        <v>210</v>
      </c>
      <c r="C56" s="154" t="s">
        <v>329</v>
      </c>
      <c r="D56" s="148">
        <v>937834</v>
      </c>
      <c r="E56" s="148">
        <v>17050.13</v>
      </c>
      <c r="F56" s="149">
        <f t="shared" si="1"/>
        <v>920783.87</v>
      </c>
      <c r="G56" s="150"/>
      <c r="H56" s="153"/>
    </row>
    <row r="57" spans="1:8" ht="18" hidden="1" customHeight="1" x14ac:dyDescent="0.25">
      <c r="A57" s="152" t="s">
        <v>330</v>
      </c>
      <c r="B57" s="146" t="s">
        <v>210</v>
      </c>
      <c r="C57" s="154" t="s">
        <v>331</v>
      </c>
      <c r="D57" s="148">
        <f>D58</f>
        <v>0</v>
      </c>
      <c r="E57" s="148">
        <f>E58</f>
        <v>0</v>
      </c>
      <c r="F57" s="149">
        <f t="shared" si="1"/>
        <v>0</v>
      </c>
      <c r="G57" s="150"/>
      <c r="H57" s="153"/>
    </row>
    <row r="58" spans="1:8" ht="16.5" hidden="1" customHeight="1" x14ac:dyDescent="0.25">
      <c r="A58" s="152" t="s">
        <v>332</v>
      </c>
      <c r="B58" s="146" t="s">
        <v>210</v>
      </c>
      <c r="C58" s="154" t="s">
        <v>333</v>
      </c>
      <c r="D58" s="148">
        <f>D59</f>
        <v>0</v>
      </c>
      <c r="E58" s="148">
        <f>E59</f>
        <v>0</v>
      </c>
      <c r="F58" s="149">
        <f t="shared" si="1"/>
        <v>0</v>
      </c>
      <c r="G58" s="150"/>
      <c r="H58" s="153"/>
    </row>
    <row r="59" spans="1:8" ht="14.25" hidden="1" customHeight="1" x14ac:dyDescent="0.25">
      <c r="A59" s="152" t="s">
        <v>334</v>
      </c>
      <c r="B59" s="146" t="s">
        <v>210</v>
      </c>
      <c r="C59" s="154" t="s">
        <v>335</v>
      </c>
      <c r="D59" s="148">
        <v>0</v>
      </c>
      <c r="E59" s="148">
        <v>0</v>
      </c>
      <c r="F59" s="149">
        <f t="shared" si="1"/>
        <v>0</v>
      </c>
      <c r="G59" s="150"/>
      <c r="H59" s="153"/>
    </row>
    <row r="60" spans="1:8" ht="24.75" customHeight="1" x14ac:dyDescent="0.25">
      <c r="A60" s="152" t="s">
        <v>336</v>
      </c>
      <c r="B60" s="146" t="s">
        <v>210</v>
      </c>
      <c r="C60" s="154" t="s">
        <v>337</v>
      </c>
      <c r="D60" s="148">
        <f>D61+D69</f>
        <v>4005624</v>
      </c>
      <c r="E60" s="148">
        <f>E61+E69</f>
        <v>376481.89</v>
      </c>
      <c r="F60" s="149">
        <f t="shared" si="1"/>
        <v>3629142.11</v>
      </c>
      <c r="G60" s="150"/>
      <c r="H60" s="153"/>
    </row>
    <row r="61" spans="1:8" ht="48" hidden="1" customHeight="1" x14ac:dyDescent="0.25">
      <c r="A61" s="152" t="s">
        <v>338</v>
      </c>
      <c r="B61" s="146" t="s">
        <v>210</v>
      </c>
      <c r="C61" s="154" t="s">
        <v>339</v>
      </c>
      <c r="D61" s="148">
        <f t="shared" ref="D61:E64" si="7">D62</f>
        <v>0</v>
      </c>
      <c r="E61" s="148">
        <f t="shared" si="7"/>
        <v>0</v>
      </c>
      <c r="F61" s="149">
        <f t="shared" si="1"/>
        <v>0</v>
      </c>
      <c r="G61" s="150"/>
      <c r="H61" s="153"/>
    </row>
    <row r="62" spans="1:8" ht="45.75" hidden="1" customHeight="1" x14ac:dyDescent="0.25">
      <c r="A62" s="152" t="s">
        <v>340</v>
      </c>
      <c r="B62" s="146" t="s">
        <v>210</v>
      </c>
      <c r="C62" s="154" t="s">
        <v>341</v>
      </c>
      <c r="D62" s="148">
        <f t="shared" si="7"/>
        <v>0</v>
      </c>
      <c r="E62" s="148">
        <f t="shared" si="7"/>
        <v>0</v>
      </c>
      <c r="F62" s="149">
        <f t="shared" si="1"/>
        <v>0</v>
      </c>
      <c r="G62" s="150"/>
      <c r="H62" s="153"/>
    </row>
    <row r="63" spans="1:8" ht="0.75" hidden="1" customHeight="1" x14ac:dyDescent="0.25">
      <c r="A63" s="152" t="s">
        <v>295</v>
      </c>
      <c r="B63" s="146" t="s">
        <v>210</v>
      </c>
      <c r="C63" s="154" t="s">
        <v>342</v>
      </c>
      <c r="D63" s="148">
        <f t="shared" si="7"/>
        <v>0</v>
      </c>
      <c r="E63" s="148">
        <f t="shared" si="7"/>
        <v>0</v>
      </c>
      <c r="F63" s="149">
        <f t="shared" si="1"/>
        <v>0</v>
      </c>
      <c r="G63" s="150"/>
      <c r="H63" s="153"/>
    </row>
    <row r="64" spans="1:8" ht="27" hidden="1" customHeight="1" x14ac:dyDescent="0.25">
      <c r="A64" s="152" t="s">
        <v>297</v>
      </c>
      <c r="B64" s="146" t="s">
        <v>210</v>
      </c>
      <c r="C64" s="154" t="s">
        <v>343</v>
      </c>
      <c r="D64" s="148">
        <f t="shared" si="7"/>
        <v>0</v>
      </c>
      <c r="E64" s="148">
        <f t="shared" si="7"/>
        <v>0</v>
      </c>
      <c r="F64" s="149">
        <f t="shared" si="1"/>
        <v>0</v>
      </c>
      <c r="G64" s="150"/>
      <c r="H64" s="153"/>
    </row>
    <row r="65" spans="1:8" ht="18" hidden="1" customHeight="1" x14ac:dyDescent="0.25">
      <c r="A65" s="152" t="s">
        <v>344</v>
      </c>
      <c r="B65" s="146" t="s">
        <v>210</v>
      </c>
      <c r="C65" s="154" t="s">
        <v>345</v>
      </c>
      <c r="D65" s="148">
        <v>0</v>
      </c>
      <c r="E65" s="148">
        <v>0</v>
      </c>
      <c r="F65" s="149">
        <f t="shared" si="1"/>
        <v>0</v>
      </c>
      <c r="G65" s="150"/>
      <c r="H65" s="153"/>
    </row>
    <row r="66" spans="1:8" ht="54" customHeight="1" x14ac:dyDescent="0.25">
      <c r="A66" s="152" t="s">
        <v>346</v>
      </c>
      <c r="B66" s="146" t="s">
        <v>210</v>
      </c>
      <c r="C66" s="154" t="s">
        <v>347</v>
      </c>
      <c r="D66" s="148">
        <f t="shared" ref="D66:E69" si="8">D67</f>
        <v>4005624</v>
      </c>
      <c r="E66" s="148">
        <f t="shared" si="8"/>
        <v>376481.89</v>
      </c>
      <c r="F66" s="149">
        <f t="shared" si="1"/>
        <v>3629142.11</v>
      </c>
      <c r="G66" s="150"/>
      <c r="H66" s="153"/>
    </row>
    <row r="67" spans="1:8" ht="49.5" customHeight="1" x14ac:dyDescent="0.25">
      <c r="A67" s="152" t="s">
        <v>340</v>
      </c>
      <c r="B67" s="146" t="s">
        <v>210</v>
      </c>
      <c r="C67" s="154" t="s">
        <v>348</v>
      </c>
      <c r="D67" s="148">
        <f t="shared" si="8"/>
        <v>4005624</v>
      </c>
      <c r="E67" s="148">
        <f t="shared" si="8"/>
        <v>376481.89</v>
      </c>
      <c r="F67" s="149">
        <f t="shared" si="1"/>
        <v>3629142.11</v>
      </c>
      <c r="G67" s="150"/>
      <c r="H67" s="153"/>
    </row>
    <row r="68" spans="1:8" ht="27" customHeight="1" x14ac:dyDescent="0.25">
      <c r="A68" s="152" t="s">
        <v>295</v>
      </c>
      <c r="B68" s="146" t="s">
        <v>210</v>
      </c>
      <c r="C68" s="154" t="s">
        <v>349</v>
      </c>
      <c r="D68" s="148">
        <f t="shared" si="8"/>
        <v>4005624</v>
      </c>
      <c r="E68" s="148">
        <f t="shared" si="8"/>
        <v>376481.89</v>
      </c>
      <c r="F68" s="149">
        <f t="shared" si="1"/>
        <v>3629142.11</v>
      </c>
      <c r="G68" s="150"/>
      <c r="H68" s="153"/>
    </row>
    <row r="69" spans="1:8" ht="27" customHeight="1" x14ac:dyDescent="0.25">
      <c r="A69" s="152" t="s">
        <v>297</v>
      </c>
      <c r="B69" s="146" t="s">
        <v>210</v>
      </c>
      <c r="C69" s="154" t="s">
        <v>350</v>
      </c>
      <c r="D69" s="148">
        <f t="shared" si="8"/>
        <v>4005624</v>
      </c>
      <c r="E69" s="148">
        <f t="shared" si="8"/>
        <v>376481.89</v>
      </c>
      <c r="F69" s="149">
        <f t="shared" si="1"/>
        <v>3629142.11</v>
      </c>
      <c r="G69" s="150"/>
      <c r="H69" s="153"/>
    </row>
    <row r="70" spans="1:8" ht="27" customHeight="1" x14ac:dyDescent="0.25">
      <c r="A70" s="152" t="s">
        <v>351</v>
      </c>
      <c r="B70" s="146" t="s">
        <v>210</v>
      </c>
      <c r="C70" s="154" t="s">
        <v>352</v>
      </c>
      <c r="D70" s="148">
        <v>4005624</v>
      </c>
      <c r="E70" s="148">
        <v>376481.89</v>
      </c>
      <c r="F70" s="149">
        <f t="shared" si="1"/>
        <v>3629142.11</v>
      </c>
      <c r="G70" s="150"/>
      <c r="H70" s="153"/>
    </row>
    <row r="71" spans="1:8" ht="32.25" customHeight="1" x14ac:dyDescent="0.25">
      <c r="A71" s="152" t="s">
        <v>353</v>
      </c>
      <c r="B71" s="146" t="s">
        <v>210</v>
      </c>
      <c r="C71" s="154" t="s">
        <v>354</v>
      </c>
      <c r="D71" s="148">
        <f>D72</f>
        <v>230000</v>
      </c>
      <c r="E71" s="148">
        <f>E72</f>
        <v>58769.54</v>
      </c>
      <c r="F71" s="149">
        <f t="shared" si="1"/>
        <v>171230.46</v>
      </c>
      <c r="G71" s="150"/>
      <c r="H71" s="153"/>
    </row>
    <row r="72" spans="1:8" ht="27" customHeight="1" x14ac:dyDescent="0.25">
      <c r="A72" s="152" t="s">
        <v>355</v>
      </c>
      <c r="B72" s="146" t="s">
        <v>210</v>
      </c>
      <c r="C72" s="154" t="s">
        <v>356</v>
      </c>
      <c r="D72" s="148">
        <f>D73</f>
        <v>230000</v>
      </c>
      <c r="E72" s="148">
        <f>E73</f>
        <v>58769.54</v>
      </c>
      <c r="F72" s="149">
        <f t="shared" si="1"/>
        <v>171230.46</v>
      </c>
      <c r="G72" s="150"/>
      <c r="H72" s="153"/>
    </row>
    <row r="73" spans="1:8" ht="27" customHeight="1" x14ac:dyDescent="0.25">
      <c r="A73" s="152" t="s">
        <v>357</v>
      </c>
      <c r="B73" s="146" t="s">
        <v>210</v>
      </c>
      <c r="C73" s="154" t="s">
        <v>358</v>
      </c>
      <c r="D73" s="148">
        <f t="shared" ref="D73:E74" si="9">D74</f>
        <v>230000</v>
      </c>
      <c r="E73" s="148">
        <f t="shared" si="9"/>
        <v>58769.54</v>
      </c>
      <c r="F73" s="149">
        <f t="shared" si="1"/>
        <v>171230.46</v>
      </c>
      <c r="G73" s="150"/>
      <c r="H73" s="153"/>
    </row>
    <row r="74" spans="1:8" ht="15" customHeight="1" x14ac:dyDescent="0.25">
      <c r="A74" s="152" t="s">
        <v>330</v>
      </c>
      <c r="B74" s="146" t="s">
        <v>210</v>
      </c>
      <c r="C74" s="154" t="s">
        <v>359</v>
      </c>
      <c r="D74" s="148">
        <f t="shared" si="9"/>
        <v>230000</v>
      </c>
      <c r="E74" s="148">
        <f t="shared" si="9"/>
        <v>58769.54</v>
      </c>
      <c r="F74" s="149">
        <f t="shared" si="1"/>
        <v>171230.46</v>
      </c>
      <c r="G74" s="150"/>
      <c r="H74" s="153"/>
    </row>
    <row r="75" spans="1:8" ht="15" customHeight="1" x14ac:dyDescent="0.25">
      <c r="A75" s="152" t="s">
        <v>332</v>
      </c>
      <c r="B75" s="146" t="s">
        <v>210</v>
      </c>
      <c r="C75" s="154" t="s">
        <v>360</v>
      </c>
      <c r="D75" s="148">
        <f>D77+D78+D76</f>
        <v>230000</v>
      </c>
      <c r="E75" s="148">
        <f>E77+E78+E76</f>
        <v>58769.54</v>
      </c>
      <c r="F75" s="149">
        <f t="shared" si="1"/>
        <v>171230.46</v>
      </c>
      <c r="G75" s="150"/>
      <c r="H75" s="153"/>
    </row>
    <row r="76" spans="1:8" ht="15" customHeight="1" x14ac:dyDescent="0.25">
      <c r="A76" s="152" t="s">
        <v>361</v>
      </c>
      <c r="B76" s="146" t="s">
        <v>210</v>
      </c>
      <c r="C76" s="154" t="s">
        <v>362</v>
      </c>
      <c r="D76" s="148">
        <v>130000</v>
      </c>
      <c r="E76" s="148">
        <v>5163</v>
      </c>
      <c r="F76" s="149">
        <f t="shared" si="1"/>
        <v>124837</v>
      </c>
      <c r="G76" s="150"/>
      <c r="H76" s="153"/>
    </row>
    <row r="77" spans="1:8" ht="15" customHeight="1" x14ac:dyDescent="0.25">
      <c r="A77" s="152" t="s">
        <v>363</v>
      </c>
      <c r="B77" s="146" t="s">
        <v>210</v>
      </c>
      <c r="C77" s="154" t="s">
        <v>364</v>
      </c>
      <c r="D77" s="148">
        <v>97929.46</v>
      </c>
      <c r="E77" s="148">
        <v>51536</v>
      </c>
      <c r="F77" s="149">
        <f t="shared" si="1"/>
        <v>46393.460000000006</v>
      </c>
      <c r="G77" s="150"/>
      <c r="H77" s="153"/>
    </row>
    <row r="78" spans="1:8" ht="17.25" customHeight="1" x14ac:dyDescent="0.25">
      <c r="A78" s="152" t="s">
        <v>334</v>
      </c>
      <c r="B78" s="146" t="s">
        <v>210</v>
      </c>
      <c r="C78" s="154" t="s">
        <v>365</v>
      </c>
      <c r="D78" s="148">
        <v>2070.54</v>
      </c>
      <c r="E78" s="148">
        <v>2070.54</v>
      </c>
      <c r="F78" s="149">
        <f t="shared" si="1"/>
        <v>0</v>
      </c>
      <c r="G78" s="150"/>
      <c r="H78" s="153"/>
    </row>
    <row r="79" spans="1:8" ht="15" customHeight="1" x14ac:dyDescent="0.25">
      <c r="A79" s="152" t="s">
        <v>286</v>
      </c>
      <c r="B79" s="146" t="s">
        <v>210</v>
      </c>
      <c r="C79" s="154" t="s">
        <v>366</v>
      </c>
      <c r="D79" s="148">
        <f t="shared" ref="D79:E83" si="10">D80</f>
        <v>57567.21</v>
      </c>
      <c r="E79" s="148">
        <f t="shared" si="10"/>
        <v>0</v>
      </c>
      <c r="F79" s="149">
        <f t="shared" si="1"/>
        <v>57567.21</v>
      </c>
      <c r="G79" s="150"/>
      <c r="H79" s="153"/>
    </row>
    <row r="80" spans="1:8" ht="34.5" customHeight="1" x14ac:dyDescent="0.25">
      <c r="A80" s="152" t="s">
        <v>367</v>
      </c>
      <c r="B80" s="146" t="s">
        <v>210</v>
      </c>
      <c r="C80" s="154" t="s">
        <v>368</v>
      </c>
      <c r="D80" s="148">
        <f t="shared" si="10"/>
        <v>57567.21</v>
      </c>
      <c r="E80" s="148">
        <f t="shared" si="10"/>
        <v>0</v>
      </c>
      <c r="F80" s="149">
        <f t="shared" si="1"/>
        <v>57567.21</v>
      </c>
      <c r="G80" s="150"/>
      <c r="H80" s="153"/>
    </row>
    <row r="81" spans="1:8" ht="38.25" customHeight="1" x14ac:dyDescent="0.25">
      <c r="A81" s="152" t="s">
        <v>369</v>
      </c>
      <c r="B81" s="146" t="s">
        <v>210</v>
      </c>
      <c r="C81" s="154" t="s">
        <v>370</v>
      </c>
      <c r="D81" s="148">
        <f t="shared" si="10"/>
        <v>57567.21</v>
      </c>
      <c r="E81" s="148">
        <f t="shared" si="10"/>
        <v>0</v>
      </c>
      <c r="F81" s="149">
        <f t="shared" si="1"/>
        <v>57567.21</v>
      </c>
      <c r="G81" s="150"/>
      <c r="H81" s="153"/>
    </row>
    <row r="82" spans="1:8" ht="13.5" customHeight="1" x14ac:dyDescent="0.25">
      <c r="A82" s="152" t="s">
        <v>330</v>
      </c>
      <c r="B82" s="146" t="s">
        <v>210</v>
      </c>
      <c r="C82" s="154" t="s">
        <v>371</v>
      </c>
      <c r="D82" s="148">
        <f t="shared" si="10"/>
        <v>57567.21</v>
      </c>
      <c r="E82" s="148">
        <f t="shared" si="10"/>
        <v>0</v>
      </c>
      <c r="F82" s="149">
        <f t="shared" si="1"/>
        <v>57567.21</v>
      </c>
      <c r="G82" s="150"/>
      <c r="H82" s="153"/>
    </row>
    <row r="83" spans="1:8" ht="14.25" customHeight="1" x14ac:dyDescent="0.25">
      <c r="A83" s="152" t="s">
        <v>372</v>
      </c>
      <c r="B83" s="146" t="s">
        <v>210</v>
      </c>
      <c r="C83" s="154" t="s">
        <v>373</v>
      </c>
      <c r="D83" s="148">
        <f t="shared" si="10"/>
        <v>57567.21</v>
      </c>
      <c r="E83" s="148">
        <f t="shared" si="10"/>
        <v>0</v>
      </c>
      <c r="F83" s="149">
        <f t="shared" si="1"/>
        <v>57567.21</v>
      </c>
      <c r="G83" s="150"/>
      <c r="H83" s="153"/>
    </row>
    <row r="84" spans="1:8" ht="21.75" customHeight="1" x14ac:dyDescent="0.25">
      <c r="A84" s="152" t="s">
        <v>374</v>
      </c>
      <c r="B84" s="146" t="s">
        <v>210</v>
      </c>
      <c r="C84" s="154" t="s">
        <v>375</v>
      </c>
      <c r="D84" s="148">
        <v>57567.21</v>
      </c>
      <c r="E84" s="148">
        <v>0</v>
      </c>
      <c r="F84" s="149">
        <f t="shared" si="1"/>
        <v>57567.21</v>
      </c>
      <c r="G84" s="150"/>
      <c r="H84" s="153"/>
    </row>
    <row r="85" spans="1:8" ht="24.75" customHeight="1" x14ac:dyDescent="0.25">
      <c r="A85" s="152" t="s">
        <v>376</v>
      </c>
      <c r="B85" s="146" t="s">
        <v>210</v>
      </c>
      <c r="C85" s="154" t="s">
        <v>377</v>
      </c>
      <c r="D85" s="148">
        <f t="shared" ref="D85:E87" si="11">D86</f>
        <v>566415</v>
      </c>
      <c r="E85" s="148">
        <f t="shared" si="11"/>
        <v>141603.79999999999</v>
      </c>
      <c r="F85" s="149">
        <f t="shared" si="1"/>
        <v>424811.2</v>
      </c>
      <c r="G85" s="150"/>
      <c r="H85" s="153"/>
    </row>
    <row r="86" spans="1:8" ht="18" customHeight="1" x14ac:dyDescent="0.25">
      <c r="A86" s="152" t="s">
        <v>286</v>
      </c>
      <c r="B86" s="146" t="s">
        <v>210</v>
      </c>
      <c r="C86" s="154" t="s">
        <v>378</v>
      </c>
      <c r="D86" s="148">
        <f t="shared" si="11"/>
        <v>566415</v>
      </c>
      <c r="E86" s="148">
        <f t="shared" si="11"/>
        <v>141603.79999999999</v>
      </c>
      <c r="F86" s="149">
        <f t="shared" si="1"/>
        <v>424811.2</v>
      </c>
      <c r="G86" s="150"/>
      <c r="H86" s="153"/>
    </row>
    <row r="87" spans="1:8" ht="24.75" customHeight="1" x14ac:dyDescent="0.25">
      <c r="A87" s="152" t="s">
        <v>288</v>
      </c>
      <c r="B87" s="146" t="s">
        <v>210</v>
      </c>
      <c r="C87" s="154" t="s">
        <v>379</v>
      </c>
      <c r="D87" s="148">
        <f t="shared" si="11"/>
        <v>566415</v>
      </c>
      <c r="E87" s="148">
        <f t="shared" si="11"/>
        <v>141603.79999999999</v>
      </c>
      <c r="F87" s="149">
        <f t="shared" si="1"/>
        <v>424811.2</v>
      </c>
      <c r="G87" s="150"/>
      <c r="H87" s="153"/>
    </row>
    <row r="88" spans="1:8" ht="24" customHeight="1" x14ac:dyDescent="0.25">
      <c r="A88" s="152" t="s">
        <v>380</v>
      </c>
      <c r="B88" s="146" t="s">
        <v>210</v>
      </c>
      <c r="C88" s="154" t="s">
        <v>381</v>
      </c>
      <c r="D88" s="148">
        <f>D89</f>
        <v>566415</v>
      </c>
      <c r="E88" s="148">
        <f>E89</f>
        <v>141603.79999999999</v>
      </c>
      <c r="F88" s="149">
        <f t="shared" si="1"/>
        <v>424811.2</v>
      </c>
      <c r="G88" s="150"/>
      <c r="H88" s="153"/>
    </row>
    <row r="89" spans="1:8" ht="18.75" customHeight="1" x14ac:dyDescent="0.25">
      <c r="A89" s="152" t="s">
        <v>382</v>
      </c>
      <c r="B89" s="146" t="s">
        <v>210</v>
      </c>
      <c r="C89" s="154" t="s">
        <v>383</v>
      </c>
      <c r="D89" s="148">
        <f t="shared" ref="D89:E89" si="12">D90</f>
        <v>566415</v>
      </c>
      <c r="E89" s="148">
        <f t="shared" si="12"/>
        <v>141603.79999999999</v>
      </c>
      <c r="F89" s="149">
        <f t="shared" si="1"/>
        <v>424811.2</v>
      </c>
      <c r="G89" s="150"/>
      <c r="H89" s="153"/>
    </row>
    <row r="90" spans="1:8" ht="16.5" customHeight="1" x14ac:dyDescent="0.25">
      <c r="A90" s="152" t="s">
        <v>384</v>
      </c>
      <c r="B90" s="146" t="s">
        <v>210</v>
      </c>
      <c r="C90" s="154" t="s">
        <v>385</v>
      </c>
      <c r="D90" s="148">
        <v>566415</v>
      </c>
      <c r="E90" s="148">
        <v>141603.79999999999</v>
      </c>
      <c r="F90" s="149">
        <f t="shared" si="1"/>
        <v>424811.2</v>
      </c>
      <c r="G90" s="150"/>
      <c r="H90" s="153"/>
    </row>
    <row r="91" spans="1:8" ht="15" customHeight="1" x14ac:dyDescent="0.25">
      <c r="A91" s="152" t="s">
        <v>386</v>
      </c>
      <c r="B91" s="146" t="s">
        <v>210</v>
      </c>
      <c r="C91" s="154" t="s">
        <v>387</v>
      </c>
      <c r="D91" s="148">
        <f>D92+D106</f>
        <v>5512125</v>
      </c>
      <c r="E91" s="148">
        <f>E92+E106</f>
        <v>645936.22</v>
      </c>
      <c r="F91" s="149">
        <f t="shared" si="1"/>
        <v>4866188.78</v>
      </c>
      <c r="G91" s="150"/>
      <c r="H91" s="153"/>
    </row>
    <row r="92" spans="1:8" ht="34.5" customHeight="1" x14ac:dyDescent="0.25">
      <c r="A92" s="152" t="s">
        <v>353</v>
      </c>
      <c r="B92" s="146" t="s">
        <v>210</v>
      </c>
      <c r="C92" s="154" t="s">
        <v>388</v>
      </c>
      <c r="D92" s="148">
        <f>D93</f>
        <v>320000</v>
      </c>
      <c r="E92" s="148">
        <f>E93</f>
        <v>15000</v>
      </c>
      <c r="F92" s="149">
        <f t="shared" ref="F92:F187" si="13">D92-E92</f>
        <v>305000</v>
      </c>
      <c r="G92" s="150"/>
      <c r="H92" s="153"/>
    </row>
    <row r="93" spans="1:8" ht="25.5" customHeight="1" x14ac:dyDescent="0.25">
      <c r="A93" s="152" t="s">
        <v>389</v>
      </c>
      <c r="B93" s="146" t="s">
        <v>210</v>
      </c>
      <c r="C93" s="154" t="s">
        <v>390</v>
      </c>
      <c r="D93" s="148">
        <f>D94+D105+D98</f>
        <v>320000</v>
      </c>
      <c r="E93" s="148">
        <f>E94+E105</f>
        <v>15000</v>
      </c>
      <c r="F93" s="149">
        <f t="shared" si="13"/>
        <v>305000</v>
      </c>
      <c r="G93" s="150"/>
      <c r="H93" s="153"/>
    </row>
    <row r="94" spans="1:8" ht="59.25" customHeight="1" x14ac:dyDescent="0.25">
      <c r="A94" s="152" t="s">
        <v>391</v>
      </c>
      <c r="B94" s="146" t="s">
        <v>210</v>
      </c>
      <c r="C94" s="154" t="s">
        <v>392</v>
      </c>
      <c r="D94" s="148">
        <f t="shared" ref="D94:E95" si="14">D95</f>
        <v>120000</v>
      </c>
      <c r="E94" s="148">
        <f t="shared" si="14"/>
        <v>15000</v>
      </c>
      <c r="F94" s="149">
        <f t="shared" si="13"/>
        <v>105000</v>
      </c>
      <c r="G94" s="150"/>
      <c r="H94" s="153"/>
    </row>
    <row r="95" spans="1:8" ht="27.75" customHeight="1" x14ac:dyDescent="0.25">
      <c r="A95" s="152" t="s">
        <v>295</v>
      </c>
      <c r="B95" s="146" t="s">
        <v>210</v>
      </c>
      <c r="C95" s="154" t="s">
        <v>393</v>
      </c>
      <c r="D95" s="148">
        <f t="shared" si="14"/>
        <v>120000</v>
      </c>
      <c r="E95" s="148">
        <f t="shared" si="14"/>
        <v>15000</v>
      </c>
      <c r="F95" s="149">
        <f t="shared" si="13"/>
        <v>105000</v>
      </c>
      <c r="G95" s="150"/>
      <c r="H95" s="153"/>
    </row>
    <row r="96" spans="1:8" ht="30" customHeight="1" x14ac:dyDescent="0.25">
      <c r="A96" s="152" t="s">
        <v>297</v>
      </c>
      <c r="B96" s="146" t="s">
        <v>210</v>
      </c>
      <c r="C96" s="154" t="s">
        <v>394</v>
      </c>
      <c r="D96" s="148">
        <f>D97</f>
        <v>120000</v>
      </c>
      <c r="E96" s="148">
        <f>E97</f>
        <v>15000</v>
      </c>
      <c r="F96" s="149">
        <f t="shared" si="13"/>
        <v>105000</v>
      </c>
      <c r="G96" s="150"/>
      <c r="H96" s="153"/>
    </row>
    <row r="97" spans="1:8" ht="15" customHeight="1" x14ac:dyDescent="0.25">
      <c r="A97" s="152" t="s">
        <v>299</v>
      </c>
      <c r="B97" s="146" t="s">
        <v>210</v>
      </c>
      <c r="C97" s="154" t="s">
        <v>395</v>
      </c>
      <c r="D97" s="148">
        <v>120000</v>
      </c>
      <c r="E97" s="148">
        <v>15000</v>
      </c>
      <c r="F97" s="149">
        <f t="shared" si="13"/>
        <v>105000</v>
      </c>
      <c r="G97" s="150"/>
      <c r="H97" s="153"/>
    </row>
    <row r="98" spans="1:8" ht="0.75" hidden="1" customHeight="1" x14ac:dyDescent="0.25">
      <c r="A98" s="152" t="s">
        <v>396</v>
      </c>
      <c r="B98" s="146" t="s">
        <v>210</v>
      </c>
      <c r="C98" s="154" t="s">
        <v>397</v>
      </c>
      <c r="D98" s="148">
        <f t="shared" ref="D98:E100" si="15">D99</f>
        <v>0</v>
      </c>
      <c r="E98" s="148">
        <f t="shared" si="15"/>
        <v>0</v>
      </c>
      <c r="F98" s="149">
        <f t="shared" si="13"/>
        <v>0</v>
      </c>
      <c r="G98" s="150"/>
      <c r="H98" s="153"/>
    </row>
    <row r="99" spans="1:8" ht="22.5" hidden="1" customHeight="1" x14ac:dyDescent="0.25">
      <c r="A99" s="152" t="s">
        <v>295</v>
      </c>
      <c r="B99" s="146" t="s">
        <v>210</v>
      </c>
      <c r="C99" s="154" t="s">
        <v>398</v>
      </c>
      <c r="D99" s="148">
        <f t="shared" si="15"/>
        <v>0</v>
      </c>
      <c r="E99" s="148">
        <f t="shared" si="15"/>
        <v>0</v>
      </c>
      <c r="F99" s="149">
        <f t="shared" si="13"/>
        <v>0</v>
      </c>
      <c r="G99" s="150"/>
      <c r="H99" s="153"/>
    </row>
    <row r="100" spans="1:8" ht="0.75" hidden="1" customHeight="1" x14ac:dyDescent="0.25">
      <c r="A100" s="152" t="s">
        <v>297</v>
      </c>
      <c r="B100" s="146" t="s">
        <v>210</v>
      </c>
      <c r="C100" s="154" t="s">
        <v>399</v>
      </c>
      <c r="D100" s="148">
        <f t="shared" si="15"/>
        <v>0</v>
      </c>
      <c r="E100" s="148">
        <f t="shared" si="15"/>
        <v>0</v>
      </c>
      <c r="F100" s="149">
        <f t="shared" si="13"/>
        <v>0</v>
      </c>
      <c r="G100" s="150"/>
      <c r="H100" s="153"/>
    </row>
    <row r="101" spans="1:8" ht="2.25" hidden="1" customHeight="1" x14ac:dyDescent="0.25">
      <c r="A101" s="152" t="s">
        <v>299</v>
      </c>
      <c r="B101" s="146" t="s">
        <v>210</v>
      </c>
      <c r="C101" s="154" t="s">
        <v>400</v>
      </c>
      <c r="D101" s="148">
        <v>0</v>
      </c>
      <c r="E101" s="148">
        <v>0</v>
      </c>
      <c r="F101" s="149">
        <f t="shared" si="13"/>
        <v>0</v>
      </c>
      <c r="G101" s="150"/>
      <c r="H101" s="153"/>
    </row>
    <row r="102" spans="1:8" ht="31.5" customHeight="1" x14ac:dyDescent="0.25">
      <c r="A102" s="152" t="s">
        <v>401</v>
      </c>
      <c r="B102" s="146" t="s">
        <v>210</v>
      </c>
      <c r="C102" s="154" t="s">
        <v>402</v>
      </c>
      <c r="D102" s="148">
        <f t="shared" ref="D102:E104" si="16">D103</f>
        <v>200000</v>
      </c>
      <c r="E102" s="148">
        <f t="shared" si="16"/>
        <v>0</v>
      </c>
      <c r="F102" s="149">
        <f t="shared" si="13"/>
        <v>200000</v>
      </c>
      <c r="G102" s="150"/>
      <c r="H102" s="153"/>
    </row>
    <row r="103" spans="1:8" ht="27" customHeight="1" x14ac:dyDescent="0.25">
      <c r="A103" s="152" t="s">
        <v>295</v>
      </c>
      <c r="B103" s="146" t="s">
        <v>210</v>
      </c>
      <c r="C103" s="154" t="s">
        <v>403</v>
      </c>
      <c r="D103" s="148">
        <f t="shared" si="16"/>
        <v>200000</v>
      </c>
      <c r="E103" s="148">
        <f t="shared" si="16"/>
        <v>0</v>
      </c>
      <c r="F103" s="149">
        <f t="shared" si="13"/>
        <v>200000</v>
      </c>
      <c r="G103" s="150"/>
      <c r="H103" s="153"/>
    </row>
    <row r="104" spans="1:8" ht="31.5" customHeight="1" x14ac:dyDescent="0.25">
      <c r="A104" s="152" t="s">
        <v>297</v>
      </c>
      <c r="B104" s="146" t="s">
        <v>210</v>
      </c>
      <c r="C104" s="154" t="s">
        <v>404</v>
      </c>
      <c r="D104" s="148">
        <f t="shared" si="16"/>
        <v>200000</v>
      </c>
      <c r="E104" s="148">
        <f t="shared" si="16"/>
        <v>0</v>
      </c>
      <c r="F104" s="149">
        <f t="shared" si="13"/>
        <v>200000</v>
      </c>
      <c r="G104" s="150"/>
      <c r="H104" s="153"/>
    </row>
    <row r="105" spans="1:8" ht="18.75" customHeight="1" x14ac:dyDescent="0.25">
      <c r="A105" s="152" t="s">
        <v>299</v>
      </c>
      <c r="B105" s="146" t="s">
        <v>210</v>
      </c>
      <c r="C105" s="154" t="s">
        <v>405</v>
      </c>
      <c r="D105" s="148">
        <v>200000</v>
      </c>
      <c r="E105" s="148">
        <v>0</v>
      </c>
      <c r="F105" s="149">
        <f t="shared" si="13"/>
        <v>200000</v>
      </c>
      <c r="G105" s="150"/>
      <c r="H105" s="153"/>
    </row>
    <row r="106" spans="1:8" ht="15" customHeight="1" x14ac:dyDescent="0.25">
      <c r="A106" s="152" t="s">
        <v>286</v>
      </c>
      <c r="B106" s="146" t="s">
        <v>210</v>
      </c>
      <c r="C106" s="154" t="s">
        <v>406</v>
      </c>
      <c r="D106" s="148">
        <f>D107+D117+D112</f>
        <v>5192125</v>
      </c>
      <c r="E106" s="148">
        <f>E107+E117+E112</f>
        <v>630936.22</v>
      </c>
      <c r="F106" s="149">
        <f t="shared" si="13"/>
        <v>4561188.78</v>
      </c>
      <c r="G106" s="150"/>
      <c r="H106" s="153"/>
    </row>
    <row r="107" spans="1:8" ht="15" customHeight="1" x14ac:dyDescent="0.25">
      <c r="A107" s="152" t="s">
        <v>407</v>
      </c>
      <c r="B107" s="146" t="s">
        <v>210</v>
      </c>
      <c r="C107" s="154" t="s">
        <v>408</v>
      </c>
      <c r="D107" s="148">
        <f>D108</f>
        <v>700</v>
      </c>
      <c r="E107" s="148">
        <f>E108</f>
        <v>0</v>
      </c>
      <c r="F107" s="149">
        <f t="shared" si="13"/>
        <v>700</v>
      </c>
      <c r="G107" s="150"/>
      <c r="H107" s="153"/>
    </row>
    <row r="108" spans="1:8" ht="71.25" customHeight="1" x14ac:dyDescent="0.25">
      <c r="A108" s="152" t="s">
        <v>409</v>
      </c>
      <c r="B108" s="146" t="s">
        <v>210</v>
      </c>
      <c r="C108" s="154" t="s">
        <v>410</v>
      </c>
      <c r="D108" s="148">
        <f>D109</f>
        <v>700</v>
      </c>
      <c r="E108" s="148">
        <f>E109</f>
        <v>0</v>
      </c>
      <c r="F108" s="149">
        <f t="shared" si="13"/>
        <v>700</v>
      </c>
      <c r="G108" s="150"/>
      <c r="H108" s="153"/>
    </row>
    <row r="109" spans="1:8" ht="29.25" customHeight="1" x14ac:dyDescent="0.25">
      <c r="A109" s="152" t="s">
        <v>295</v>
      </c>
      <c r="B109" s="146" t="s">
        <v>210</v>
      </c>
      <c r="C109" s="154" t="s">
        <v>411</v>
      </c>
      <c r="D109" s="148">
        <f t="shared" ref="D109:E110" si="17">D110</f>
        <v>700</v>
      </c>
      <c r="E109" s="148">
        <f t="shared" si="17"/>
        <v>0</v>
      </c>
      <c r="F109" s="149">
        <f t="shared" si="13"/>
        <v>700</v>
      </c>
      <c r="G109" s="150"/>
      <c r="H109" s="153"/>
    </row>
    <row r="110" spans="1:8" ht="26.25" customHeight="1" x14ac:dyDescent="0.25">
      <c r="A110" s="152" t="s">
        <v>297</v>
      </c>
      <c r="B110" s="146" t="s">
        <v>210</v>
      </c>
      <c r="C110" s="154" t="s">
        <v>412</v>
      </c>
      <c r="D110" s="148">
        <f t="shared" si="17"/>
        <v>700</v>
      </c>
      <c r="E110" s="148">
        <f t="shared" si="17"/>
        <v>0</v>
      </c>
      <c r="F110" s="149">
        <f t="shared" si="13"/>
        <v>700</v>
      </c>
      <c r="G110" s="150"/>
      <c r="H110" s="153"/>
    </row>
    <row r="111" spans="1:8" ht="23.25" customHeight="1" x14ac:dyDescent="0.25">
      <c r="A111" s="152" t="s">
        <v>413</v>
      </c>
      <c r="B111" s="146" t="s">
        <v>210</v>
      </c>
      <c r="C111" s="154" t="s">
        <v>414</v>
      </c>
      <c r="D111" s="148">
        <f>700</f>
        <v>700</v>
      </c>
      <c r="E111" s="148">
        <v>0</v>
      </c>
      <c r="F111" s="149">
        <f t="shared" si="13"/>
        <v>700</v>
      </c>
      <c r="G111" s="150"/>
      <c r="H111" s="153"/>
    </row>
    <row r="112" spans="1:8" ht="24" hidden="1" customHeight="1" x14ac:dyDescent="0.25">
      <c r="A112" s="152" t="s">
        <v>415</v>
      </c>
      <c r="B112" s="146" t="s">
        <v>210</v>
      </c>
      <c r="C112" s="154" t="s">
        <v>416</v>
      </c>
      <c r="D112" s="148">
        <f t="shared" ref="D112:E115" si="18">D113</f>
        <v>0</v>
      </c>
      <c r="E112" s="148">
        <f t="shared" si="18"/>
        <v>0</v>
      </c>
      <c r="F112" s="149">
        <f t="shared" si="13"/>
        <v>0</v>
      </c>
      <c r="G112" s="150"/>
      <c r="H112" s="153"/>
    </row>
    <row r="113" spans="1:8" ht="26.25" hidden="1" customHeight="1" x14ac:dyDescent="0.25">
      <c r="A113" s="152" t="s">
        <v>417</v>
      </c>
      <c r="B113" s="146" t="s">
        <v>210</v>
      </c>
      <c r="C113" s="154" t="s">
        <v>418</v>
      </c>
      <c r="D113" s="148">
        <f t="shared" si="18"/>
        <v>0</v>
      </c>
      <c r="E113" s="148">
        <f t="shared" si="18"/>
        <v>0</v>
      </c>
      <c r="F113" s="149">
        <f t="shared" si="13"/>
        <v>0</v>
      </c>
      <c r="G113" s="150"/>
      <c r="H113" s="153"/>
    </row>
    <row r="114" spans="1:8" ht="28.5" hidden="1" customHeight="1" x14ac:dyDescent="0.25">
      <c r="A114" s="152" t="s">
        <v>295</v>
      </c>
      <c r="B114" s="146" t="s">
        <v>210</v>
      </c>
      <c r="C114" s="154" t="s">
        <v>419</v>
      </c>
      <c r="D114" s="148">
        <f t="shared" si="18"/>
        <v>0</v>
      </c>
      <c r="E114" s="148">
        <f t="shared" si="18"/>
        <v>0</v>
      </c>
      <c r="F114" s="149">
        <f t="shared" si="13"/>
        <v>0</v>
      </c>
      <c r="G114" s="150"/>
      <c r="H114" s="153"/>
    </row>
    <row r="115" spans="1:8" ht="26.25" hidden="1" customHeight="1" x14ac:dyDescent="0.25">
      <c r="A115" s="152" t="s">
        <v>297</v>
      </c>
      <c r="B115" s="146" t="s">
        <v>210</v>
      </c>
      <c r="C115" s="154" t="s">
        <v>420</v>
      </c>
      <c r="D115" s="148">
        <f t="shared" si="18"/>
        <v>0</v>
      </c>
      <c r="E115" s="148">
        <f t="shared" si="18"/>
        <v>0</v>
      </c>
      <c r="F115" s="149">
        <f t="shared" si="13"/>
        <v>0</v>
      </c>
      <c r="G115" s="150"/>
      <c r="H115" s="153"/>
    </row>
    <row r="116" spans="1:8" ht="28.5" hidden="1" customHeight="1" x14ac:dyDescent="0.25">
      <c r="A116" s="152" t="s">
        <v>413</v>
      </c>
      <c r="B116" s="146" t="s">
        <v>210</v>
      </c>
      <c r="C116" s="154" t="s">
        <v>421</v>
      </c>
      <c r="D116" s="148">
        <v>0</v>
      </c>
      <c r="E116" s="148">
        <v>0</v>
      </c>
      <c r="F116" s="149">
        <f t="shared" si="13"/>
        <v>0</v>
      </c>
      <c r="G116" s="150"/>
      <c r="H116" s="153"/>
    </row>
    <row r="117" spans="1:8" ht="24.75" customHeight="1" x14ac:dyDescent="0.25">
      <c r="A117" s="152" t="s">
        <v>422</v>
      </c>
      <c r="B117" s="146" t="s">
        <v>210</v>
      </c>
      <c r="C117" s="154" t="s">
        <v>423</v>
      </c>
      <c r="D117" s="148">
        <f>D118</f>
        <v>5191425</v>
      </c>
      <c r="E117" s="148">
        <f>E118</f>
        <v>630936.22</v>
      </c>
      <c r="F117" s="149">
        <f t="shared" si="13"/>
        <v>4560488.78</v>
      </c>
      <c r="G117" s="150"/>
      <c r="H117" s="153"/>
    </row>
    <row r="118" spans="1:8" ht="25.5" customHeight="1" x14ac:dyDescent="0.25">
      <c r="A118" s="152" t="s">
        <v>424</v>
      </c>
      <c r="B118" s="146" t="s">
        <v>210</v>
      </c>
      <c r="C118" s="154" t="s">
        <v>425</v>
      </c>
      <c r="D118" s="148">
        <f>D119+D124+D129</f>
        <v>5191425</v>
      </c>
      <c r="E118" s="148">
        <f>E119+E124+E129</f>
        <v>630936.22</v>
      </c>
      <c r="F118" s="149">
        <f t="shared" si="13"/>
        <v>4560488.78</v>
      </c>
      <c r="G118" s="150"/>
      <c r="H118" s="153"/>
    </row>
    <row r="119" spans="1:8" ht="54" customHeight="1" x14ac:dyDescent="0.25">
      <c r="A119" s="152" t="s">
        <v>426</v>
      </c>
      <c r="B119" s="146" t="s">
        <v>210</v>
      </c>
      <c r="C119" s="154" t="s">
        <v>427</v>
      </c>
      <c r="D119" s="148">
        <f>D120</f>
        <v>3959020</v>
      </c>
      <c r="E119" s="148">
        <f>E120</f>
        <v>565602.22</v>
      </c>
      <c r="F119" s="149">
        <f t="shared" si="13"/>
        <v>3393417.7800000003</v>
      </c>
      <c r="G119" s="150"/>
      <c r="H119" s="153"/>
    </row>
    <row r="120" spans="1:8" ht="17.25" customHeight="1" x14ac:dyDescent="0.25">
      <c r="A120" s="152" t="s">
        <v>428</v>
      </c>
      <c r="B120" s="146" t="s">
        <v>210</v>
      </c>
      <c r="C120" s="154" t="s">
        <v>429</v>
      </c>
      <c r="D120" s="148">
        <f>D121+D122+D123</f>
        <v>3959020</v>
      </c>
      <c r="E120" s="148">
        <f>E121+E122+E123</f>
        <v>565602.22</v>
      </c>
      <c r="F120" s="149">
        <f t="shared" si="13"/>
        <v>3393417.7800000003</v>
      </c>
      <c r="G120" s="150"/>
      <c r="H120" s="153"/>
    </row>
    <row r="121" spans="1:8" ht="16.5" customHeight="1" x14ac:dyDescent="0.25">
      <c r="A121" s="152" t="s">
        <v>430</v>
      </c>
      <c r="B121" s="146" t="s">
        <v>210</v>
      </c>
      <c r="C121" s="154" t="s">
        <v>431</v>
      </c>
      <c r="D121" s="148">
        <v>2936267</v>
      </c>
      <c r="E121" s="148">
        <v>451539.11</v>
      </c>
      <c r="F121" s="149">
        <f t="shared" si="13"/>
        <v>2484727.89</v>
      </c>
      <c r="G121" s="150"/>
      <c r="H121" s="153"/>
    </row>
    <row r="122" spans="1:8" ht="25.5" customHeight="1" x14ac:dyDescent="0.25">
      <c r="A122" s="152" t="s">
        <v>432</v>
      </c>
      <c r="B122" s="146" t="s">
        <v>210</v>
      </c>
      <c r="C122" s="154" t="s">
        <v>433</v>
      </c>
      <c r="D122" s="148">
        <v>136000</v>
      </c>
      <c r="E122" s="148">
        <v>0</v>
      </c>
      <c r="F122" s="149">
        <f t="shared" si="13"/>
        <v>136000</v>
      </c>
      <c r="G122" s="150"/>
      <c r="H122" s="153"/>
    </row>
    <row r="123" spans="1:8" ht="36" customHeight="1" x14ac:dyDescent="0.25">
      <c r="A123" s="152" t="s">
        <v>434</v>
      </c>
      <c r="B123" s="146" t="s">
        <v>210</v>
      </c>
      <c r="C123" s="154" t="s">
        <v>435</v>
      </c>
      <c r="D123" s="148">
        <v>886753</v>
      </c>
      <c r="E123" s="148">
        <v>114063.11</v>
      </c>
      <c r="F123" s="149">
        <f t="shared" si="13"/>
        <v>772689.89</v>
      </c>
      <c r="G123" s="150"/>
      <c r="H123" s="153"/>
    </row>
    <row r="124" spans="1:8" ht="24" customHeight="1" x14ac:dyDescent="0.25">
      <c r="A124" s="152" t="s">
        <v>295</v>
      </c>
      <c r="B124" s="146" t="s">
        <v>210</v>
      </c>
      <c r="C124" s="154" t="s">
        <v>436</v>
      </c>
      <c r="D124" s="148">
        <f>D125</f>
        <v>1209905</v>
      </c>
      <c r="E124" s="148">
        <f>E125</f>
        <v>42834</v>
      </c>
      <c r="F124" s="149">
        <f t="shared" si="13"/>
        <v>1167071</v>
      </c>
      <c r="G124" s="150"/>
      <c r="H124" s="153"/>
    </row>
    <row r="125" spans="1:8" ht="24.75" customHeight="1" x14ac:dyDescent="0.25">
      <c r="A125" s="152" t="s">
        <v>297</v>
      </c>
      <c r="B125" s="146" t="s">
        <v>210</v>
      </c>
      <c r="C125" s="154" t="s">
        <v>437</v>
      </c>
      <c r="D125" s="148">
        <f>D126+D127+D128</f>
        <v>1209905</v>
      </c>
      <c r="E125" s="148">
        <f>E126+E127+E128</f>
        <v>42834</v>
      </c>
      <c r="F125" s="149">
        <f t="shared" si="13"/>
        <v>1167071</v>
      </c>
      <c r="G125" s="150"/>
      <c r="H125" s="153"/>
    </row>
    <row r="126" spans="1:8" ht="24.75" customHeight="1" x14ac:dyDescent="0.25">
      <c r="A126" s="152" t="s">
        <v>351</v>
      </c>
      <c r="B126" s="146" t="s">
        <v>210</v>
      </c>
      <c r="C126" s="154" t="s">
        <v>438</v>
      </c>
      <c r="D126" s="148">
        <v>745500</v>
      </c>
      <c r="E126" s="148">
        <v>5819</v>
      </c>
      <c r="F126" s="149">
        <f t="shared" si="13"/>
        <v>739681</v>
      </c>
      <c r="G126" s="150"/>
      <c r="H126" s="153"/>
    </row>
    <row r="127" spans="1:8" ht="17.25" customHeight="1" x14ac:dyDescent="0.25">
      <c r="A127" s="152" t="s">
        <v>344</v>
      </c>
      <c r="B127" s="146" t="s">
        <v>210</v>
      </c>
      <c r="C127" s="154" t="s">
        <v>439</v>
      </c>
      <c r="D127" s="148">
        <v>327900</v>
      </c>
      <c r="E127" s="148">
        <v>37015</v>
      </c>
      <c r="F127" s="149">
        <f t="shared" si="13"/>
        <v>290885</v>
      </c>
      <c r="G127" s="150"/>
      <c r="H127" s="153"/>
    </row>
    <row r="128" spans="1:8" ht="17.25" customHeight="1" x14ac:dyDescent="0.25">
      <c r="A128" s="152" t="s">
        <v>328</v>
      </c>
      <c r="B128" s="146" t="s">
        <v>210</v>
      </c>
      <c r="C128" s="154" t="s">
        <v>440</v>
      </c>
      <c r="D128" s="148">
        <v>136505</v>
      </c>
      <c r="E128" s="148">
        <v>0</v>
      </c>
      <c r="F128" s="149">
        <f t="shared" si="13"/>
        <v>136505</v>
      </c>
      <c r="G128" s="150"/>
      <c r="H128" s="153"/>
    </row>
    <row r="129" spans="1:8" ht="17.25" customHeight="1" x14ac:dyDescent="0.25">
      <c r="A129" s="152" t="s">
        <v>330</v>
      </c>
      <c r="B129" s="146" t="s">
        <v>210</v>
      </c>
      <c r="C129" s="154" t="s">
        <v>441</v>
      </c>
      <c r="D129" s="148">
        <f>D130</f>
        <v>22500</v>
      </c>
      <c r="E129" s="148">
        <f>E130</f>
        <v>22500</v>
      </c>
      <c r="F129" s="149">
        <f t="shared" si="13"/>
        <v>0</v>
      </c>
      <c r="G129" s="150"/>
      <c r="H129" s="153"/>
    </row>
    <row r="130" spans="1:8" ht="17.25" customHeight="1" x14ac:dyDescent="0.25">
      <c r="A130" s="152" t="s">
        <v>332</v>
      </c>
      <c r="B130" s="146" t="s">
        <v>210</v>
      </c>
      <c r="C130" s="154" t="s">
        <v>442</v>
      </c>
      <c r="D130" s="148">
        <f>D131</f>
        <v>22500</v>
      </c>
      <c r="E130" s="148">
        <f>E131</f>
        <v>22500</v>
      </c>
      <c r="F130" s="149">
        <f t="shared" si="13"/>
        <v>0</v>
      </c>
      <c r="G130" s="150"/>
      <c r="H130" s="153"/>
    </row>
    <row r="131" spans="1:8" ht="17.25" customHeight="1" x14ac:dyDescent="0.25">
      <c r="A131" s="152" t="s">
        <v>334</v>
      </c>
      <c r="B131" s="146" t="s">
        <v>210</v>
      </c>
      <c r="C131" s="154" t="s">
        <v>443</v>
      </c>
      <c r="D131" s="148">
        <v>22500</v>
      </c>
      <c r="E131" s="148">
        <v>22500</v>
      </c>
      <c r="F131" s="149">
        <f t="shared" si="13"/>
        <v>0</v>
      </c>
      <c r="G131" s="150"/>
      <c r="H131" s="153"/>
    </row>
    <row r="132" spans="1:8" ht="27" customHeight="1" x14ac:dyDescent="0.25">
      <c r="A132" s="152" t="s">
        <v>444</v>
      </c>
      <c r="B132" s="146" t="s">
        <v>210</v>
      </c>
      <c r="C132" s="154" t="s">
        <v>445</v>
      </c>
      <c r="D132" s="148">
        <f>D133+D139+D151</f>
        <v>1656502.27</v>
      </c>
      <c r="E132" s="148">
        <f>E133+E139+E151</f>
        <v>299134.09999999998</v>
      </c>
      <c r="F132" s="149">
        <f t="shared" si="13"/>
        <v>1357368.17</v>
      </c>
      <c r="G132" s="150"/>
      <c r="H132" s="153"/>
    </row>
    <row r="133" spans="1:8" ht="18.75" hidden="1" customHeight="1" x14ac:dyDescent="0.25">
      <c r="A133" s="152" t="s">
        <v>446</v>
      </c>
      <c r="B133" s="146" t="s">
        <v>210</v>
      </c>
      <c r="C133" s="154" t="s">
        <v>447</v>
      </c>
      <c r="D133" s="148">
        <f t="shared" ref="D133:E137" si="19">D134</f>
        <v>0</v>
      </c>
      <c r="E133" s="148">
        <f t="shared" si="19"/>
        <v>0</v>
      </c>
      <c r="F133" s="149">
        <f t="shared" si="13"/>
        <v>0</v>
      </c>
      <c r="G133" s="150"/>
      <c r="H133" s="153"/>
    </row>
    <row r="134" spans="1:8" ht="16.5" hidden="1" customHeight="1" x14ac:dyDescent="0.25">
      <c r="A134" s="152" t="s">
        <v>286</v>
      </c>
      <c r="B134" s="146" t="s">
        <v>210</v>
      </c>
      <c r="C134" s="154" t="s">
        <v>448</v>
      </c>
      <c r="D134" s="148">
        <f t="shared" si="19"/>
        <v>0</v>
      </c>
      <c r="E134" s="148">
        <f t="shared" si="19"/>
        <v>0</v>
      </c>
      <c r="F134" s="149">
        <f t="shared" si="13"/>
        <v>0</v>
      </c>
      <c r="G134" s="150"/>
      <c r="H134" s="153"/>
    </row>
    <row r="135" spans="1:8" ht="60.75" hidden="1" customHeight="1" x14ac:dyDescent="0.25">
      <c r="A135" s="152" t="s">
        <v>449</v>
      </c>
      <c r="B135" s="146" t="s">
        <v>210</v>
      </c>
      <c r="C135" s="154" t="s">
        <v>450</v>
      </c>
      <c r="D135" s="148">
        <f t="shared" si="19"/>
        <v>0</v>
      </c>
      <c r="E135" s="148">
        <f t="shared" si="19"/>
        <v>0</v>
      </c>
      <c r="F135" s="149">
        <f t="shared" si="13"/>
        <v>0</v>
      </c>
      <c r="G135" s="150"/>
      <c r="H135" s="153"/>
    </row>
    <row r="136" spans="1:8" ht="58.5" hidden="1" customHeight="1" x14ac:dyDescent="0.25">
      <c r="A136" s="152" t="s">
        <v>451</v>
      </c>
      <c r="B136" s="146" t="s">
        <v>210</v>
      </c>
      <c r="C136" s="154" t="s">
        <v>452</v>
      </c>
      <c r="D136" s="148">
        <f t="shared" si="19"/>
        <v>0</v>
      </c>
      <c r="E136" s="148">
        <f t="shared" si="19"/>
        <v>0</v>
      </c>
      <c r="F136" s="149">
        <f t="shared" si="13"/>
        <v>0</v>
      </c>
      <c r="G136" s="150"/>
      <c r="H136" s="153"/>
    </row>
    <row r="137" spans="1:8" ht="24" hidden="1" customHeight="1" x14ac:dyDescent="0.25">
      <c r="A137" s="152" t="s">
        <v>382</v>
      </c>
      <c r="B137" s="146" t="s">
        <v>210</v>
      </c>
      <c r="C137" s="154" t="s">
        <v>453</v>
      </c>
      <c r="D137" s="148">
        <f t="shared" si="19"/>
        <v>0</v>
      </c>
      <c r="E137" s="148">
        <f t="shared" si="19"/>
        <v>0</v>
      </c>
      <c r="F137" s="149">
        <f t="shared" si="13"/>
        <v>0</v>
      </c>
      <c r="G137" s="150"/>
      <c r="H137" s="153"/>
    </row>
    <row r="138" spans="1:8" ht="23.25" hidden="1" customHeight="1" x14ac:dyDescent="0.25">
      <c r="A138" s="152" t="s">
        <v>384</v>
      </c>
      <c r="B138" s="146" t="s">
        <v>210</v>
      </c>
      <c r="C138" s="154" t="s">
        <v>454</v>
      </c>
      <c r="D138" s="148">
        <v>0</v>
      </c>
      <c r="E138" s="148">
        <v>0</v>
      </c>
      <c r="F138" s="149">
        <f t="shared" si="13"/>
        <v>0</v>
      </c>
      <c r="G138" s="150"/>
      <c r="H138" s="153"/>
    </row>
    <row r="139" spans="1:8" ht="26.25" customHeight="1" x14ac:dyDescent="0.25">
      <c r="A139" s="152" t="s">
        <v>455</v>
      </c>
      <c r="B139" s="146" t="s">
        <v>210</v>
      </c>
      <c r="C139" s="154" t="s">
        <v>456</v>
      </c>
      <c r="D139" s="148">
        <f>D140+D146</f>
        <v>997402.27</v>
      </c>
      <c r="E139" s="148">
        <f>E140+E146</f>
        <v>299134.09999999998</v>
      </c>
      <c r="F139" s="149">
        <f t="shared" si="13"/>
        <v>698268.17</v>
      </c>
      <c r="G139" s="150"/>
      <c r="H139" s="153"/>
    </row>
    <row r="140" spans="1:8" ht="34.5" customHeight="1" x14ac:dyDescent="0.25">
      <c r="A140" s="152" t="s">
        <v>457</v>
      </c>
      <c r="B140" s="146" t="s">
        <v>210</v>
      </c>
      <c r="C140" s="154" t="s">
        <v>458</v>
      </c>
      <c r="D140" s="148">
        <f t="shared" ref="D140:E144" si="20">D141</f>
        <v>100000</v>
      </c>
      <c r="E140" s="148">
        <f t="shared" si="20"/>
        <v>0</v>
      </c>
      <c r="F140" s="149">
        <f t="shared" si="13"/>
        <v>100000</v>
      </c>
      <c r="G140" s="150"/>
      <c r="H140" s="153"/>
    </row>
    <row r="141" spans="1:8" ht="36.75" customHeight="1" x14ac:dyDescent="0.25">
      <c r="A141" s="152" t="s">
        <v>459</v>
      </c>
      <c r="B141" s="146" t="s">
        <v>210</v>
      </c>
      <c r="C141" s="154" t="s">
        <v>460</v>
      </c>
      <c r="D141" s="148">
        <f t="shared" si="20"/>
        <v>100000</v>
      </c>
      <c r="E141" s="148">
        <f t="shared" si="20"/>
        <v>0</v>
      </c>
      <c r="F141" s="149">
        <f t="shared" si="13"/>
        <v>100000</v>
      </c>
      <c r="G141" s="150"/>
      <c r="H141" s="153"/>
    </row>
    <row r="142" spans="1:8" ht="35.25" customHeight="1" x14ac:dyDescent="0.25">
      <c r="A142" s="152" t="s">
        <v>461</v>
      </c>
      <c r="B142" s="146" t="s">
        <v>210</v>
      </c>
      <c r="C142" s="154" t="s">
        <v>462</v>
      </c>
      <c r="D142" s="148">
        <f t="shared" si="20"/>
        <v>100000</v>
      </c>
      <c r="E142" s="148">
        <f t="shared" si="20"/>
        <v>0</v>
      </c>
      <c r="F142" s="149">
        <f t="shared" si="13"/>
        <v>100000</v>
      </c>
      <c r="G142" s="150"/>
      <c r="H142" s="153"/>
    </row>
    <row r="143" spans="1:8" ht="26.25" customHeight="1" x14ac:dyDescent="0.25">
      <c r="A143" s="152" t="s">
        <v>295</v>
      </c>
      <c r="B143" s="146" t="s">
        <v>210</v>
      </c>
      <c r="C143" s="154" t="s">
        <v>463</v>
      </c>
      <c r="D143" s="148">
        <f t="shared" si="20"/>
        <v>100000</v>
      </c>
      <c r="E143" s="148">
        <f t="shared" si="20"/>
        <v>0</v>
      </c>
      <c r="F143" s="149">
        <f t="shared" si="13"/>
        <v>100000</v>
      </c>
      <c r="G143" s="150"/>
      <c r="H143" s="153"/>
    </row>
    <row r="144" spans="1:8" ht="25.5" customHeight="1" x14ac:dyDescent="0.25">
      <c r="A144" s="152" t="s">
        <v>297</v>
      </c>
      <c r="B144" s="146" t="s">
        <v>210</v>
      </c>
      <c r="C144" s="154" t="s">
        <v>464</v>
      </c>
      <c r="D144" s="148">
        <f t="shared" si="20"/>
        <v>100000</v>
      </c>
      <c r="E144" s="148">
        <f t="shared" si="20"/>
        <v>0</v>
      </c>
      <c r="F144" s="149">
        <f t="shared" si="13"/>
        <v>100000</v>
      </c>
      <c r="G144" s="150"/>
      <c r="H144" s="153"/>
    </row>
    <row r="145" spans="1:8" ht="17.25" customHeight="1" x14ac:dyDescent="0.25">
      <c r="A145" s="152" t="s">
        <v>299</v>
      </c>
      <c r="B145" s="146" t="s">
        <v>210</v>
      </c>
      <c r="C145" s="154" t="s">
        <v>465</v>
      </c>
      <c r="D145" s="148">
        <v>100000</v>
      </c>
      <c r="E145" s="148">
        <v>0</v>
      </c>
      <c r="F145" s="149">
        <f t="shared" si="13"/>
        <v>100000</v>
      </c>
      <c r="G145" s="150"/>
      <c r="H145" s="153"/>
    </row>
    <row r="146" spans="1:8" ht="17.25" customHeight="1" x14ac:dyDescent="0.25">
      <c r="A146" s="152" t="s">
        <v>286</v>
      </c>
      <c r="B146" s="146" t="s">
        <v>210</v>
      </c>
      <c r="C146" s="154" t="s">
        <v>466</v>
      </c>
      <c r="D146" s="148">
        <f t="shared" ref="D146:E149" si="21">D147</f>
        <v>897402.27</v>
      </c>
      <c r="E146" s="148">
        <f t="shared" si="21"/>
        <v>299134.09999999998</v>
      </c>
      <c r="F146" s="149">
        <f t="shared" si="13"/>
        <v>598268.17000000004</v>
      </c>
      <c r="G146" s="150"/>
      <c r="H146" s="153"/>
    </row>
    <row r="147" spans="1:8" ht="57.75" customHeight="1" x14ac:dyDescent="0.25">
      <c r="A147" s="152" t="s">
        <v>449</v>
      </c>
      <c r="B147" s="146" t="s">
        <v>210</v>
      </c>
      <c r="C147" s="154" t="s">
        <v>467</v>
      </c>
      <c r="D147" s="148">
        <f t="shared" si="21"/>
        <v>897402.27</v>
      </c>
      <c r="E147" s="148">
        <f t="shared" si="21"/>
        <v>299134.09999999998</v>
      </c>
      <c r="F147" s="149">
        <f t="shared" si="13"/>
        <v>598268.17000000004</v>
      </c>
      <c r="G147" s="150"/>
      <c r="H147" s="153"/>
    </row>
    <row r="148" spans="1:8" ht="56.25" customHeight="1" x14ac:dyDescent="0.25">
      <c r="A148" s="152" t="s">
        <v>451</v>
      </c>
      <c r="B148" s="146" t="s">
        <v>210</v>
      </c>
      <c r="C148" s="154" t="s">
        <v>468</v>
      </c>
      <c r="D148" s="148">
        <f t="shared" si="21"/>
        <v>897402.27</v>
      </c>
      <c r="E148" s="148">
        <f t="shared" si="21"/>
        <v>299134.09999999998</v>
      </c>
      <c r="F148" s="149">
        <f t="shared" si="13"/>
        <v>598268.17000000004</v>
      </c>
      <c r="G148" s="150"/>
      <c r="H148" s="153"/>
    </row>
    <row r="149" spans="1:8" ht="17.25" customHeight="1" x14ac:dyDescent="0.25">
      <c r="A149" s="152" t="s">
        <v>382</v>
      </c>
      <c r="B149" s="146" t="s">
        <v>210</v>
      </c>
      <c r="C149" s="154" t="s">
        <v>469</v>
      </c>
      <c r="D149" s="148">
        <f t="shared" si="21"/>
        <v>897402.27</v>
      </c>
      <c r="E149" s="148">
        <f t="shared" si="21"/>
        <v>299134.09999999998</v>
      </c>
      <c r="F149" s="149">
        <f t="shared" si="13"/>
        <v>598268.17000000004</v>
      </c>
      <c r="G149" s="150"/>
      <c r="H149" s="153"/>
    </row>
    <row r="150" spans="1:8" ht="17.25" customHeight="1" x14ac:dyDescent="0.25">
      <c r="A150" s="152" t="s">
        <v>384</v>
      </c>
      <c r="B150" s="146" t="s">
        <v>210</v>
      </c>
      <c r="C150" s="154" t="s">
        <v>470</v>
      </c>
      <c r="D150" s="148">
        <v>897402.27</v>
      </c>
      <c r="E150" s="148">
        <v>299134.09999999998</v>
      </c>
      <c r="F150" s="149">
        <f t="shared" si="13"/>
        <v>598268.17000000004</v>
      </c>
      <c r="G150" s="150"/>
      <c r="H150" s="153"/>
    </row>
    <row r="151" spans="1:8" ht="27" customHeight="1" x14ac:dyDescent="0.25">
      <c r="A151" s="152" t="s">
        <v>471</v>
      </c>
      <c r="B151" s="146" t="s">
        <v>210</v>
      </c>
      <c r="C151" s="154" t="s">
        <v>472</v>
      </c>
      <c r="D151" s="148">
        <f>D152</f>
        <v>659100</v>
      </c>
      <c r="E151" s="148">
        <f>E152</f>
        <v>0</v>
      </c>
      <c r="F151" s="149">
        <f t="shared" si="13"/>
        <v>659100</v>
      </c>
      <c r="G151" s="150"/>
      <c r="H151" s="153"/>
    </row>
    <row r="152" spans="1:8" ht="36" customHeight="1" x14ac:dyDescent="0.25">
      <c r="A152" s="152" t="s">
        <v>457</v>
      </c>
      <c r="B152" s="146" t="s">
        <v>210</v>
      </c>
      <c r="C152" s="154" t="s">
        <v>473</v>
      </c>
      <c r="D152" s="148">
        <f>D153+D164</f>
        <v>659100</v>
      </c>
      <c r="E152" s="148">
        <f>E153+E164</f>
        <v>0</v>
      </c>
      <c r="F152" s="149">
        <f t="shared" si="13"/>
        <v>659100</v>
      </c>
      <c r="G152" s="150"/>
      <c r="H152" s="153"/>
    </row>
    <row r="153" spans="1:8" ht="27" customHeight="1" x14ac:dyDescent="0.25">
      <c r="A153" s="152" t="s">
        <v>474</v>
      </c>
      <c r="B153" s="146" t="s">
        <v>210</v>
      </c>
      <c r="C153" s="154" t="s">
        <v>475</v>
      </c>
      <c r="D153" s="148">
        <f>D154</f>
        <v>509100</v>
      </c>
      <c r="E153" s="148">
        <f>E154</f>
        <v>0</v>
      </c>
      <c r="F153" s="149">
        <f t="shared" si="13"/>
        <v>509100</v>
      </c>
      <c r="G153" s="150"/>
      <c r="H153" s="153"/>
    </row>
    <row r="154" spans="1:8" ht="35.25" customHeight="1" x14ac:dyDescent="0.25">
      <c r="A154" s="152" t="s">
        <v>476</v>
      </c>
      <c r="B154" s="146" t="s">
        <v>210</v>
      </c>
      <c r="C154" s="154" t="s">
        <v>477</v>
      </c>
      <c r="D154" s="148">
        <f>D155+D161+D158</f>
        <v>509100</v>
      </c>
      <c r="E154" s="148">
        <f>E155+E161+E158</f>
        <v>0</v>
      </c>
      <c r="F154" s="149">
        <f t="shared" si="13"/>
        <v>509100</v>
      </c>
      <c r="G154" s="150"/>
      <c r="H154" s="153"/>
    </row>
    <row r="155" spans="1:8" ht="27" customHeight="1" x14ac:dyDescent="0.25">
      <c r="A155" s="152" t="s">
        <v>295</v>
      </c>
      <c r="B155" s="146" t="s">
        <v>210</v>
      </c>
      <c r="C155" s="154" t="s">
        <v>478</v>
      </c>
      <c r="D155" s="148">
        <f t="shared" ref="D155:E156" si="22">D156</f>
        <v>172100</v>
      </c>
      <c r="E155" s="148">
        <f t="shared" si="22"/>
        <v>0</v>
      </c>
      <c r="F155" s="149">
        <f t="shared" si="13"/>
        <v>172100</v>
      </c>
      <c r="G155" s="150"/>
      <c r="H155" s="153"/>
    </row>
    <row r="156" spans="1:8" ht="27" customHeight="1" x14ac:dyDescent="0.25">
      <c r="A156" s="152" t="s">
        <v>297</v>
      </c>
      <c r="B156" s="146" t="s">
        <v>210</v>
      </c>
      <c r="C156" s="154" t="s">
        <v>479</v>
      </c>
      <c r="D156" s="148">
        <f t="shared" si="22"/>
        <v>172100</v>
      </c>
      <c r="E156" s="148">
        <f t="shared" si="22"/>
        <v>0</v>
      </c>
      <c r="F156" s="149">
        <f t="shared" si="13"/>
        <v>172100</v>
      </c>
      <c r="G156" s="150"/>
      <c r="H156" s="153"/>
    </row>
    <row r="157" spans="1:8" ht="15.75" customHeight="1" x14ac:dyDescent="0.25">
      <c r="A157" s="152" t="s">
        <v>299</v>
      </c>
      <c r="B157" s="146" t="s">
        <v>210</v>
      </c>
      <c r="C157" s="154" t="s">
        <v>480</v>
      </c>
      <c r="D157" s="148">
        <v>172100</v>
      </c>
      <c r="E157" s="148">
        <v>0</v>
      </c>
      <c r="F157" s="149">
        <f t="shared" si="13"/>
        <v>172100</v>
      </c>
      <c r="G157" s="150"/>
      <c r="H157" s="153"/>
    </row>
    <row r="158" spans="1:8" ht="0.75" hidden="1" customHeight="1" x14ac:dyDescent="0.25">
      <c r="A158" s="152" t="s">
        <v>481</v>
      </c>
      <c r="B158" s="146" t="s">
        <v>210</v>
      </c>
      <c r="C158" s="154" t="s">
        <v>482</v>
      </c>
      <c r="D158" s="148">
        <f>D159</f>
        <v>0</v>
      </c>
      <c r="E158" s="148">
        <f>E159</f>
        <v>0</v>
      </c>
      <c r="F158" s="149">
        <f t="shared" si="13"/>
        <v>0</v>
      </c>
      <c r="G158" s="150"/>
      <c r="H158" s="153"/>
    </row>
    <row r="159" spans="1:8" ht="39.75" hidden="1" customHeight="1" x14ac:dyDescent="0.25">
      <c r="A159" s="152" t="s">
        <v>483</v>
      </c>
      <c r="B159" s="146" t="s">
        <v>210</v>
      </c>
      <c r="C159" s="154" t="s">
        <v>484</v>
      </c>
      <c r="D159" s="148">
        <f>D160</f>
        <v>0</v>
      </c>
      <c r="E159" s="148">
        <f>E160</f>
        <v>0</v>
      </c>
      <c r="F159" s="149">
        <f t="shared" si="13"/>
        <v>0</v>
      </c>
      <c r="G159" s="150"/>
      <c r="H159" s="153"/>
    </row>
    <row r="160" spans="1:8" ht="26.25" hidden="1" customHeight="1" x14ac:dyDescent="0.25">
      <c r="A160" s="152" t="s">
        <v>485</v>
      </c>
      <c r="B160" s="146" t="s">
        <v>210</v>
      </c>
      <c r="C160" s="154" t="s">
        <v>486</v>
      </c>
      <c r="D160" s="148">
        <v>0</v>
      </c>
      <c r="E160" s="148">
        <v>0</v>
      </c>
      <c r="F160" s="149">
        <f t="shared" si="13"/>
        <v>0</v>
      </c>
      <c r="G160" s="150"/>
      <c r="H160" s="153"/>
    </row>
    <row r="161" spans="1:8" ht="16.5" customHeight="1" x14ac:dyDescent="0.25">
      <c r="A161" s="152" t="s">
        <v>330</v>
      </c>
      <c r="B161" s="146" t="s">
        <v>210</v>
      </c>
      <c r="C161" s="154" t="s">
        <v>487</v>
      </c>
      <c r="D161" s="148">
        <f>D162</f>
        <v>337000</v>
      </c>
      <c r="E161" s="148">
        <f>E162</f>
        <v>0</v>
      </c>
      <c r="F161" s="149">
        <f t="shared" si="13"/>
        <v>337000</v>
      </c>
      <c r="G161" s="150"/>
      <c r="H161" s="153"/>
    </row>
    <row r="162" spans="1:8" ht="36.75" customHeight="1" x14ac:dyDescent="0.25">
      <c r="A162" s="152" t="s">
        <v>488</v>
      </c>
      <c r="B162" s="146" t="s">
        <v>210</v>
      </c>
      <c r="C162" s="154" t="s">
        <v>489</v>
      </c>
      <c r="D162" s="148">
        <f>D163</f>
        <v>337000</v>
      </c>
      <c r="E162" s="148">
        <f>E163</f>
        <v>0</v>
      </c>
      <c r="F162" s="149">
        <f t="shared" si="13"/>
        <v>337000</v>
      </c>
      <c r="G162" s="150"/>
      <c r="H162" s="153"/>
    </row>
    <row r="163" spans="1:8" ht="45.75" customHeight="1" x14ac:dyDescent="0.25">
      <c r="A163" s="152" t="s">
        <v>490</v>
      </c>
      <c r="B163" s="146" t="s">
        <v>210</v>
      </c>
      <c r="C163" s="154" t="s">
        <v>491</v>
      </c>
      <c r="D163" s="148">
        <v>337000</v>
      </c>
      <c r="E163" s="148">
        <v>0</v>
      </c>
      <c r="F163" s="149">
        <f t="shared" si="13"/>
        <v>337000</v>
      </c>
      <c r="G163" s="150"/>
      <c r="H163" s="153"/>
    </row>
    <row r="164" spans="1:8" ht="24.75" customHeight="1" x14ac:dyDescent="0.25">
      <c r="A164" s="152" t="s">
        <v>492</v>
      </c>
      <c r="B164" s="146" t="s">
        <v>210</v>
      </c>
      <c r="C164" s="154" t="s">
        <v>493</v>
      </c>
      <c r="D164" s="148">
        <f>D165</f>
        <v>150000</v>
      </c>
      <c r="E164" s="148">
        <f>E165</f>
        <v>0</v>
      </c>
      <c r="F164" s="149">
        <f t="shared" si="13"/>
        <v>150000</v>
      </c>
      <c r="G164" s="150"/>
      <c r="H164" s="153"/>
    </row>
    <row r="165" spans="1:8" ht="24.75" customHeight="1" x14ac:dyDescent="0.25">
      <c r="A165" s="152" t="s">
        <v>494</v>
      </c>
      <c r="B165" s="146" t="s">
        <v>210</v>
      </c>
      <c r="C165" s="154" t="s">
        <v>495</v>
      </c>
      <c r="D165" s="148">
        <f>D166</f>
        <v>150000</v>
      </c>
      <c r="E165" s="148">
        <f>E166</f>
        <v>0</v>
      </c>
      <c r="F165" s="149">
        <f t="shared" si="13"/>
        <v>150000</v>
      </c>
      <c r="G165" s="150"/>
      <c r="H165" s="153"/>
    </row>
    <row r="166" spans="1:8" ht="25.5" customHeight="1" x14ac:dyDescent="0.25">
      <c r="A166" s="152" t="s">
        <v>295</v>
      </c>
      <c r="B166" s="146" t="s">
        <v>210</v>
      </c>
      <c r="C166" s="154" t="s">
        <v>496</v>
      </c>
      <c r="D166" s="148">
        <f t="shared" ref="D166:E167" si="23">D167</f>
        <v>150000</v>
      </c>
      <c r="E166" s="148">
        <f t="shared" si="23"/>
        <v>0</v>
      </c>
      <c r="F166" s="149">
        <f t="shared" si="13"/>
        <v>150000</v>
      </c>
      <c r="G166" s="150"/>
      <c r="H166" s="153"/>
    </row>
    <row r="167" spans="1:8" ht="25.5" customHeight="1" x14ac:dyDescent="0.25">
      <c r="A167" s="152" t="s">
        <v>297</v>
      </c>
      <c r="B167" s="146" t="s">
        <v>210</v>
      </c>
      <c r="C167" s="154" t="s">
        <v>497</v>
      </c>
      <c r="D167" s="148">
        <f t="shared" si="23"/>
        <v>150000</v>
      </c>
      <c r="E167" s="148">
        <f t="shared" si="23"/>
        <v>0</v>
      </c>
      <c r="F167" s="149">
        <f t="shared" si="13"/>
        <v>150000</v>
      </c>
      <c r="G167" s="150"/>
      <c r="H167" s="153"/>
    </row>
    <row r="168" spans="1:8" ht="15.75" customHeight="1" x14ac:dyDescent="0.25">
      <c r="A168" s="152" t="s">
        <v>299</v>
      </c>
      <c r="B168" s="146" t="s">
        <v>210</v>
      </c>
      <c r="C168" s="154" t="s">
        <v>498</v>
      </c>
      <c r="D168" s="148">
        <v>150000</v>
      </c>
      <c r="E168" s="148">
        <v>0</v>
      </c>
      <c r="F168" s="149">
        <f t="shared" si="13"/>
        <v>150000</v>
      </c>
      <c r="G168" s="150"/>
      <c r="H168" s="153"/>
    </row>
    <row r="169" spans="1:8" ht="15" customHeight="1" x14ac:dyDescent="0.25">
      <c r="A169" s="152" t="s">
        <v>499</v>
      </c>
      <c r="B169" s="146" t="s">
        <v>210</v>
      </c>
      <c r="C169" s="154" t="s">
        <v>500</v>
      </c>
      <c r="D169" s="148">
        <f>D170+D202+D236+D189</f>
        <v>36082504.460000001</v>
      </c>
      <c r="E169" s="148">
        <f>E170+E202+E236+E189</f>
        <v>5709568.6400000006</v>
      </c>
      <c r="F169" s="149">
        <f t="shared" si="13"/>
        <v>30372935.82</v>
      </c>
      <c r="G169" s="150"/>
      <c r="H169" s="153"/>
    </row>
    <row r="170" spans="1:8" ht="15" customHeight="1" x14ac:dyDescent="0.25">
      <c r="A170" s="152" t="s">
        <v>501</v>
      </c>
      <c r="B170" s="146" t="s">
        <v>210</v>
      </c>
      <c r="C170" s="154" t="s">
        <v>502</v>
      </c>
      <c r="D170" s="148">
        <f t="shared" ref="D170:E171" si="24">D171</f>
        <v>186300</v>
      </c>
      <c r="E170" s="148">
        <f t="shared" si="24"/>
        <v>16278.9</v>
      </c>
      <c r="F170" s="149">
        <f t="shared" si="13"/>
        <v>170021.1</v>
      </c>
      <c r="G170" s="150"/>
      <c r="H170" s="153"/>
    </row>
    <row r="171" spans="1:8" ht="13.5" customHeight="1" x14ac:dyDescent="0.25">
      <c r="A171" s="152" t="s">
        <v>286</v>
      </c>
      <c r="B171" s="146" t="s">
        <v>210</v>
      </c>
      <c r="C171" s="154" t="s">
        <v>503</v>
      </c>
      <c r="D171" s="148">
        <f t="shared" si="24"/>
        <v>186300</v>
      </c>
      <c r="E171" s="148">
        <f t="shared" si="24"/>
        <v>16278.9</v>
      </c>
      <c r="F171" s="149">
        <f t="shared" si="13"/>
        <v>170021.1</v>
      </c>
      <c r="G171" s="150"/>
      <c r="H171" s="153"/>
    </row>
    <row r="172" spans="1:8" ht="15.75" customHeight="1" x14ac:dyDescent="0.25">
      <c r="A172" s="152" t="s">
        <v>407</v>
      </c>
      <c r="B172" s="146" t="s">
        <v>210</v>
      </c>
      <c r="C172" s="154" t="s">
        <v>504</v>
      </c>
      <c r="D172" s="148">
        <f>D173+D181</f>
        <v>186300</v>
      </c>
      <c r="E172" s="148">
        <f>E173+E181</f>
        <v>16278.9</v>
      </c>
      <c r="F172" s="149">
        <f t="shared" si="13"/>
        <v>170021.1</v>
      </c>
      <c r="G172" s="150"/>
      <c r="H172" s="153"/>
    </row>
    <row r="173" spans="1:8" ht="36.75" customHeight="1" x14ac:dyDescent="0.25">
      <c r="A173" s="152" t="s">
        <v>505</v>
      </c>
      <c r="B173" s="146" t="s">
        <v>210</v>
      </c>
      <c r="C173" s="154" t="s">
        <v>506</v>
      </c>
      <c r="D173" s="148">
        <f>D174+D178</f>
        <v>65800</v>
      </c>
      <c r="E173" s="148">
        <f>E174+E178</f>
        <v>6304.0599999999995</v>
      </c>
      <c r="F173" s="149">
        <f t="shared" si="13"/>
        <v>59495.94</v>
      </c>
      <c r="G173" s="150"/>
      <c r="H173" s="153"/>
    </row>
    <row r="174" spans="1:8" ht="48.75" customHeight="1" x14ac:dyDescent="0.25">
      <c r="A174" s="152" t="s">
        <v>270</v>
      </c>
      <c r="B174" s="146" t="s">
        <v>210</v>
      </c>
      <c r="C174" s="154" t="s">
        <v>507</v>
      </c>
      <c r="D174" s="148">
        <f>D175</f>
        <v>62700.39</v>
      </c>
      <c r="E174" s="148">
        <f>E175</f>
        <v>6304.0599999999995</v>
      </c>
      <c r="F174" s="149">
        <f t="shared" si="13"/>
        <v>56396.33</v>
      </c>
      <c r="G174" s="150"/>
      <c r="H174" s="153"/>
    </row>
    <row r="175" spans="1:8" ht="24.75" customHeight="1" x14ac:dyDescent="0.25">
      <c r="A175" s="152" t="s">
        <v>272</v>
      </c>
      <c r="B175" s="146" t="s">
        <v>210</v>
      </c>
      <c r="C175" s="154" t="s">
        <v>508</v>
      </c>
      <c r="D175" s="148">
        <f>D176+D177</f>
        <v>62700.39</v>
      </c>
      <c r="E175" s="148">
        <f>E176+E177</f>
        <v>6304.0599999999995</v>
      </c>
      <c r="F175" s="149">
        <f t="shared" si="13"/>
        <v>56396.33</v>
      </c>
      <c r="G175" s="150"/>
      <c r="H175" s="153"/>
    </row>
    <row r="176" spans="1:8" ht="13.5" customHeight="1" x14ac:dyDescent="0.25">
      <c r="A176" s="152" t="s">
        <v>274</v>
      </c>
      <c r="B176" s="146" t="s">
        <v>210</v>
      </c>
      <c r="C176" s="154" t="s">
        <v>509</v>
      </c>
      <c r="D176" s="148">
        <v>48170.25</v>
      </c>
      <c r="E176" s="148">
        <v>4841.83</v>
      </c>
      <c r="F176" s="149">
        <f t="shared" si="13"/>
        <v>43328.42</v>
      </c>
      <c r="G176" s="150"/>
      <c r="H176" s="153"/>
    </row>
    <row r="177" spans="1:8" ht="33.75" customHeight="1" x14ac:dyDescent="0.25">
      <c r="A177" s="159" t="s">
        <v>510</v>
      </c>
      <c r="B177" s="146" t="s">
        <v>210</v>
      </c>
      <c r="C177" s="154" t="s">
        <v>511</v>
      </c>
      <c r="D177" s="148">
        <v>14530.14</v>
      </c>
      <c r="E177" s="148">
        <v>1462.23</v>
      </c>
      <c r="F177" s="149">
        <f t="shared" si="13"/>
        <v>13067.91</v>
      </c>
      <c r="G177" s="150"/>
      <c r="H177" s="153"/>
    </row>
    <row r="178" spans="1:8" ht="24.75" customHeight="1" x14ac:dyDescent="0.25">
      <c r="A178" s="152" t="s">
        <v>295</v>
      </c>
      <c r="B178" s="146" t="s">
        <v>210</v>
      </c>
      <c r="C178" s="154" t="s">
        <v>512</v>
      </c>
      <c r="D178" s="148">
        <f t="shared" ref="D178:E179" si="25">D179</f>
        <v>3099.61</v>
      </c>
      <c r="E178" s="148">
        <f t="shared" si="25"/>
        <v>0</v>
      </c>
      <c r="F178" s="149">
        <f t="shared" si="13"/>
        <v>3099.61</v>
      </c>
      <c r="G178" s="150"/>
      <c r="H178" s="153"/>
    </row>
    <row r="179" spans="1:8" ht="27.75" customHeight="1" x14ac:dyDescent="0.25">
      <c r="A179" s="152" t="s">
        <v>297</v>
      </c>
      <c r="B179" s="146" t="s">
        <v>210</v>
      </c>
      <c r="C179" s="154" t="s">
        <v>513</v>
      </c>
      <c r="D179" s="148">
        <f t="shared" si="25"/>
        <v>3099.61</v>
      </c>
      <c r="E179" s="148">
        <f t="shared" si="25"/>
        <v>0</v>
      </c>
      <c r="F179" s="149">
        <f t="shared" si="13"/>
        <v>3099.61</v>
      </c>
      <c r="G179" s="150"/>
      <c r="H179" s="153"/>
    </row>
    <row r="180" spans="1:8" ht="15" customHeight="1" x14ac:dyDescent="0.25">
      <c r="A180" s="152" t="s">
        <v>299</v>
      </c>
      <c r="B180" s="146" t="s">
        <v>210</v>
      </c>
      <c r="C180" s="154" t="s">
        <v>514</v>
      </c>
      <c r="D180" s="148">
        <v>3099.61</v>
      </c>
      <c r="E180" s="148">
        <v>0</v>
      </c>
      <c r="F180" s="149">
        <f t="shared" si="13"/>
        <v>3099.61</v>
      </c>
      <c r="G180" s="150"/>
      <c r="H180" s="153"/>
    </row>
    <row r="181" spans="1:8" ht="27.75" customHeight="1" x14ac:dyDescent="0.25">
      <c r="A181" s="152" t="s">
        <v>515</v>
      </c>
      <c r="B181" s="146" t="s">
        <v>210</v>
      </c>
      <c r="C181" s="154" t="s">
        <v>516</v>
      </c>
      <c r="D181" s="148">
        <f>D182+D186</f>
        <v>120500</v>
      </c>
      <c r="E181" s="148">
        <f>E182+E186</f>
        <v>9974.84</v>
      </c>
      <c r="F181" s="149">
        <f t="shared" si="13"/>
        <v>110525.16</v>
      </c>
      <c r="G181" s="150"/>
      <c r="H181" s="153"/>
    </row>
    <row r="182" spans="1:8" ht="48.75" customHeight="1" x14ac:dyDescent="0.25">
      <c r="A182" s="152" t="s">
        <v>270</v>
      </c>
      <c r="B182" s="146" t="s">
        <v>210</v>
      </c>
      <c r="C182" s="154" t="s">
        <v>517</v>
      </c>
      <c r="D182" s="148">
        <f>D183</f>
        <v>114813.66</v>
      </c>
      <c r="E182" s="148">
        <f>E183</f>
        <v>9974.84</v>
      </c>
      <c r="F182" s="149">
        <f t="shared" si="13"/>
        <v>104838.82</v>
      </c>
      <c r="G182" s="150"/>
      <c r="H182" s="153"/>
    </row>
    <row r="183" spans="1:8" ht="26.25" customHeight="1" x14ac:dyDescent="0.25">
      <c r="A183" s="152" t="s">
        <v>272</v>
      </c>
      <c r="B183" s="146" t="s">
        <v>210</v>
      </c>
      <c r="C183" s="154" t="s">
        <v>518</v>
      </c>
      <c r="D183" s="148">
        <f>D184+D185</f>
        <v>114813.66</v>
      </c>
      <c r="E183" s="148">
        <f>E184+E185</f>
        <v>9974.84</v>
      </c>
      <c r="F183" s="149">
        <f t="shared" si="13"/>
        <v>104838.82</v>
      </c>
      <c r="G183" s="150"/>
      <c r="H183" s="153"/>
    </row>
    <row r="184" spans="1:8" ht="14.25" customHeight="1" x14ac:dyDescent="0.25">
      <c r="A184" s="152" t="s">
        <v>274</v>
      </c>
      <c r="B184" s="146" t="s">
        <v>210</v>
      </c>
      <c r="C184" s="154" t="s">
        <v>519</v>
      </c>
      <c r="D184" s="148">
        <v>88193.05</v>
      </c>
      <c r="E184" s="148">
        <v>7661.16</v>
      </c>
      <c r="F184" s="149">
        <f t="shared" si="13"/>
        <v>80531.89</v>
      </c>
      <c r="G184" s="150"/>
      <c r="H184" s="153"/>
    </row>
    <row r="185" spans="1:8" ht="33.75" customHeight="1" x14ac:dyDescent="0.25">
      <c r="A185" s="159" t="s">
        <v>510</v>
      </c>
      <c r="B185" s="146" t="s">
        <v>210</v>
      </c>
      <c r="C185" s="154" t="s">
        <v>520</v>
      </c>
      <c r="D185" s="148">
        <v>26620.61</v>
      </c>
      <c r="E185" s="148">
        <v>2313.6799999999998</v>
      </c>
      <c r="F185" s="149">
        <f t="shared" si="13"/>
        <v>24306.93</v>
      </c>
      <c r="G185" s="150"/>
      <c r="H185" s="153"/>
    </row>
    <row r="186" spans="1:8" ht="24.75" customHeight="1" x14ac:dyDescent="0.25">
      <c r="A186" s="152" t="s">
        <v>295</v>
      </c>
      <c r="B186" s="146" t="s">
        <v>210</v>
      </c>
      <c r="C186" s="154" t="s">
        <v>521</v>
      </c>
      <c r="D186" s="148">
        <f>D187</f>
        <v>5686.34</v>
      </c>
      <c r="E186" s="148">
        <f>E187</f>
        <v>0</v>
      </c>
      <c r="F186" s="149">
        <f t="shared" si="13"/>
        <v>5686.34</v>
      </c>
      <c r="G186" s="150"/>
      <c r="H186" s="153"/>
    </row>
    <row r="187" spans="1:8" ht="24" customHeight="1" x14ac:dyDescent="0.25">
      <c r="A187" s="152" t="s">
        <v>297</v>
      </c>
      <c r="B187" s="146" t="s">
        <v>210</v>
      </c>
      <c r="C187" s="154" t="s">
        <v>522</v>
      </c>
      <c r="D187" s="148">
        <f>D188</f>
        <v>5686.34</v>
      </c>
      <c r="E187" s="148">
        <f>E188</f>
        <v>0</v>
      </c>
      <c r="F187" s="149">
        <f t="shared" si="13"/>
        <v>5686.34</v>
      </c>
      <c r="G187" s="150"/>
      <c r="H187" s="153"/>
    </row>
    <row r="188" spans="1:8" ht="15.75" customHeight="1" x14ac:dyDescent="0.25">
      <c r="A188" s="152" t="s">
        <v>344</v>
      </c>
      <c r="B188" s="146" t="s">
        <v>210</v>
      </c>
      <c r="C188" s="154" t="s">
        <v>523</v>
      </c>
      <c r="D188" s="148">
        <v>5686.34</v>
      </c>
      <c r="E188" s="148">
        <v>0</v>
      </c>
      <c r="F188" s="149">
        <f>D188-E188</f>
        <v>5686.34</v>
      </c>
      <c r="G188" s="150"/>
      <c r="H188" s="153"/>
    </row>
    <row r="189" spans="1:8" ht="18.75" customHeight="1" x14ac:dyDescent="0.25">
      <c r="A189" s="152" t="s">
        <v>524</v>
      </c>
      <c r="B189" s="146" t="s">
        <v>210</v>
      </c>
      <c r="C189" s="154" t="s">
        <v>525</v>
      </c>
      <c r="D189" s="148">
        <f>D190+D196</f>
        <v>4478933</v>
      </c>
      <c r="E189" s="148">
        <f>E190+E196</f>
        <v>0</v>
      </c>
      <c r="F189" s="149">
        <f t="shared" ref="F189:F259" si="26">D189-E189</f>
        <v>4478933</v>
      </c>
      <c r="G189" s="150"/>
      <c r="H189" s="153"/>
    </row>
    <row r="190" spans="1:8" ht="23.25" customHeight="1" x14ac:dyDescent="0.25">
      <c r="A190" s="152" t="s">
        <v>262</v>
      </c>
      <c r="B190" s="146" t="s">
        <v>210</v>
      </c>
      <c r="C190" s="154" t="s">
        <v>526</v>
      </c>
      <c r="D190" s="148">
        <f t="shared" ref="D190:E194" si="27">D191</f>
        <v>100000</v>
      </c>
      <c r="E190" s="148">
        <f t="shared" si="27"/>
        <v>0</v>
      </c>
      <c r="F190" s="149">
        <f t="shared" si="26"/>
        <v>100000</v>
      </c>
      <c r="G190" s="150"/>
      <c r="H190" s="153"/>
    </row>
    <row r="191" spans="1:8" ht="27.75" customHeight="1" x14ac:dyDescent="0.25">
      <c r="A191" s="152" t="s">
        <v>355</v>
      </c>
      <c r="B191" s="146" t="s">
        <v>210</v>
      </c>
      <c r="C191" s="154" t="s">
        <v>527</v>
      </c>
      <c r="D191" s="148">
        <f t="shared" si="27"/>
        <v>100000</v>
      </c>
      <c r="E191" s="148">
        <f t="shared" si="27"/>
        <v>0</v>
      </c>
      <c r="F191" s="149">
        <f t="shared" si="26"/>
        <v>100000</v>
      </c>
      <c r="G191" s="150"/>
      <c r="H191" s="153"/>
    </row>
    <row r="192" spans="1:8" ht="56.25" customHeight="1" x14ac:dyDescent="0.25">
      <c r="A192" s="152" t="s">
        <v>528</v>
      </c>
      <c r="B192" s="146" t="s">
        <v>210</v>
      </c>
      <c r="C192" s="154" t="s">
        <v>529</v>
      </c>
      <c r="D192" s="148">
        <f t="shared" si="27"/>
        <v>100000</v>
      </c>
      <c r="E192" s="148">
        <f t="shared" si="27"/>
        <v>0</v>
      </c>
      <c r="F192" s="149">
        <f t="shared" si="26"/>
        <v>100000</v>
      </c>
      <c r="G192" s="150"/>
      <c r="H192" s="153"/>
    </row>
    <row r="193" spans="1:8" ht="24" customHeight="1" x14ac:dyDescent="0.25">
      <c r="A193" s="152" t="s">
        <v>295</v>
      </c>
      <c r="B193" s="146" t="s">
        <v>210</v>
      </c>
      <c r="C193" s="154" t="s">
        <v>530</v>
      </c>
      <c r="D193" s="148">
        <f t="shared" si="27"/>
        <v>100000</v>
      </c>
      <c r="E193" s="148">
        <f t="shared" si="27"/>
        <v>0</v>
      </c>
      <c r="F193" s="149">
        <f t="shared" si="26"/>
        <v>100000</v>
      </c>
      <c r="G193" s="150"/>
      <c r="H193" s="153"/>
    </row>
    <row r="194" spans="1:8" ht="23.25" customHeight="1" x14ac:dyDescent="0.25">
      <c r="A194" s="152" t="s">
        <v>297</v>
      </c>
      <c r="B194" s="146" t="s">
        <v>210</v>
      </c>
      <c r="C194" s="154" t="s">
        <v>531</v>
      </c>
      <c r="D194" s="148">
        <f t="shared" si="27"/>
        <v>100000</v>
      </c>
      <c r="E194" s="148">
        <f t="shared" si="27"/>
        <v>0</v>
      </c>
      <c r="F194" s="149">
        <f t="shared" si="26"/>
        <v>100000</v>
      </c>
      <c r="G194" s="150"/>
      <c r="H194" s="153"/>
    </row>
    <row r="195" spans="1:8" ht="20.25" customHeight="1" x14ac:dyDescent="0.25">
      <c r="A195" s="152" t="s">
        <v>344</v>
      </c>
      <c r="B195" s="146" t="s">
        <v>210</v>
      </c>
      <c r="C195" s="154" t="s">
        <v>532</v>
      </c>
      <c r="D195" s="148">
        <v>100000</v>
      </c>
      <c r="E195" s="148">
        <v>0</v>
      </c>
      <c r="F195" s="149">
        <f t="shared" si="26"/>
        <v>100000</v>
      </c>
      <c r="G195" s="150"/>
      <c r="H195" s="153"/>
    </row>
    <row r="196" spans="1:8" ht="16.5" customHeight="1" x14ac:dyDescent="0.25">
      <c r="A196" s="152" t="s">
        <v>286</v>
      </c>
      <c r="B196" s="146" t="s">
        <v>210</v>
      </c>
      <c r="C196" s="154" t="s">
        <v>533</v>
      </c>
      <c r="D196" s="148">
        <f t="shared" ref="D196:E200" si="28">D197</f>
        <v>4378933</v>
      </c>
      <c r="E196" s="148">
        <f t="shared" si="28"/>
        <v>0</v>
      </c>
      <c r="F196" s="149">
        <f t="shared" si="26"/>
        <v>4378933</v>
      </c>
      <c r="G196" s="150"/>
      <c r="H196" s="153"/>
    </row>
    <row r="197" spans="1:8" ht="24" customHeight="1" x14ac:dyDescent="0.25">
      <c r="A197" s="152" t="s">
        <v>415</v>
      </c>
      <c r="B197" s="146" t="s">
        <v>210</v>
      </c>
      <c r="C197" s="154" t="s">
        <v>534</v>
      </c>
      <c r="D197" s="148">
        <f t="shared" si="28"/>
        <v>4378933</v>
      </c>
      <c r="E197" s="148">
        <f t="shared" si="28"/>
        <v>0</v>
      </c>
      <c r="F197" s="149">
        <f t="shared" si="26"/>
        <v>4378933</v>
      </c>
      <c r="G197" s="150"/>
      <c r="H197" s="153"/>
    </row>
    <row r="198" spans="1:8" ht="22.5" customHeight="1" x14ac:dyDescent="0.25">
      <c r="A198" s="152" t="s">
        <v>417</v>
      </c>
      <c r="B198" s="146" t="s">
        <v>210</v>
      </c>
      <c r="C198" s="154" t="s">
        <v>535</v>
      </c>
      <c r="D198" s="148">
        <f t="shared" si="28"/>
        <v>4378933</v>
      </c>
      <c r="E198" s="148">
        <f t="shared" si="28"/>
        <v>0</v>
      </c>
      <c r="F198" s="149">
        <f t="shared" si="26"/>
        <v>4378933</v>
      </c>
      <c r="G198" s="150"/>
      <c r="H198" s="153"/>
    </row>
    <row r="199" spans="1:8" ht="22.5" customHeight="1" x14ac:dyDescent="0.25">
      <c r="A199" s="152" t="s">
        <v>295</v>
      </c>
      <c r="B199" s="146" t="s">
        <v>210</v>
      </c>
      <c r="C199" s="154" t="s">
        <v>536</v>
      </c>
      <c r="D199" s="148">
        <f t="shared" si="28"/>
        <v>4378933</v>
      </c>
      <c r="E199" s="148">
        <f t="shared" si="28"/>
        <v>0</v>
      </c>
      <c r="F199" s="149">
        <f t="shared" si="26"/>
        <v>4378933</v>
      </c>
      <c r="G199" s="150"/>
      <c r="H199" s="153"/>
    </row>
    <row r="200" spans="1:8" ht="21" customHeight="1" x14ac:dyDescent="0.25">
      <c r="A200" s="152" t="s">
        <v>297</v>
      </c>
      <c r="B200" s="146" t="s">
        <v>210</v>
      </c>
      <c r="C200" s="154" t="s">
        <v>537</v>
      </c>
      <c r="D200" s="148">
        <f t="shared" si="28"/>
        <v>4378933</v>
      </c>
      <c r="E200" s="148">
        <f t="shared" si="28"/>
        <v>0</v>
      </c>
      <c r="F200" s="149">
        <f t="shared" si="26"/>
        <v>4378933</v>
      </c>
      <c r="G200" s="150"/>
      <c r="H200" s="153"/>
    </row>
    <row r="201" spans="1:8" ht="16.5" customHeight="1" x14ac:dyDescent="0.25">
      <c r="A201" s="152" t="s">
        <v>344</v>
      </c>
      <c r="B201" s="146" t="s">
        <v>210</v>
      </c>
      <c r="C201" s="154" t="s">
        <v>538</v>
      </c>
      <c r="D201" s="148">
        <v>4378933</v>
      </c>
      <c r="E201" s="148">
        <v>0</v>
      </c>
      <c r="F201" s="149">
        <f t="shared" si="26"/>
        <v>4378933</v>
      </c>
      <c r="G201" s="150"/>
      <c r="H201" s="153"/>
    </row>
    <row r="202" spans="1:8" ht="15" customHeight="1" x14ac:dyDescent="0.25">
      <c r="A202" s="152" t="s">
        <v>539</v>
      </c>
      <c r="B202" s="146" t="s">
        <v>210</v>
      </c>
      <c r="C202" s="154" t="s">
        <v>540</v>
      </c>
      <c r="D202" s="148">
        <f>D203</f>
        <v>29610871.460000001</v>
      </c>
      <c r="E202" s="148">
        <f>E203</f>
        <v>5693289.7400000002</v>
      </c>
      <c r="F202" s="149">
        <f t="shared" si="26"/>
        <v>23917581.719999999</v>
      </c>
      <c r="G202" s="150"/>
      <c r="H202" s="153"/>
    </row>
    <row r="203" spans="1:8" ht="37.5" customHeight="1" x14ac:dyDescent="0.25">
      <c r="A203" s="152" t="s">
        <v>541</v>
      </c>
      <c r="B203" s="146" t="s">
        <v>210</v>
      </c>
      <c r="C203" s="154" t="s">
        <v>542</v>
      </c>
      <c r="D203" s="148">
        <f>D204+D224</f>
        <v>29610871.460000001</v>
      </c>
      <c r="E203" s="148">
        <f>E204+E224</f>
        <v>5693289.7400000002</v>
      </c>
      <c r="F203" s="149">
        <f t="shared" si="26"/>
        <v>23917581.719999999</v>
      </c>
      <c r="G203" s="150"/>
      <c r="H203" s="153"/>
    </row>
    <row r="204" spans="1:8" ht="14.25" customHeight="1" x14ac:dyDescent="0.25">
      <c r="A204" s="152" t="s">
        <v>543</v>
      </c>
      <c r="B204" s="146" t="s">
        <v>210</v>
      </c>
      <c r="C204" s="154" t="s">
        <v>544</v>
      </c>
      <c r="D204" s="148">
        <f>D205+D210+D219</f>
        <v>28904601.460000001</v>
      </c>
      <c r="E204" s="148">
        <f>E205+E210+E219</f>
        <v>5693289.7400000002</v>
      </c>
      <c r="F204" s="149">
        <f t="shared" si="26"/>
        <v>23211311.719999999</v>
      </c>
      <c r="G204" s="150"/>
      <c r="H204" s="153"/>
    </row>
    <row r="205" spans="1:8" ht="45" x14ac:dyDescent="0.25">
      <c r="A205" s="152" t="s">
        <v>545</v>
      </c>
      <c r="B205" s="146" t="s">
        <v>210</v>
      </c>
      <c r="C205" s="154" t="s">
        <v>546</v>
      </c>
      <c r="D205" s="148">
        <f>D206</f>
        <v>24728960</v>
      </c>
      <c r="E205" s="148">
        <f>E206</f>
        <v>5693289.7400000002</v>
      </c>
      <c r="F205" s="149">
        <f t="shared" si="26"/>
        <v>19035670.259999998</v>
      </c>
      <c r="G205" s="150"/>
      <c r="H205" s="153"/>
    </row>
    <row r="206" spans="1:8" ht="46.5" customHeight="1" x14ac:dyDescent="0.25">
      <c r="A206" s="152" t="s">
        <v>340</v>
      </c>
      <c r="B206" s="146" t="s">
        <v>210</v>
      </c>
      <c r="C206" s="154" t="s">
        <v>547</v>
      </c>
      <c r="D206" s="148">
        <f t="shared" ref="D206:E208" si="29">D207</f>
        <v>24728960</v>
      </c>
      <c r="E206" s="148">
        <f t="shared" si="29"/>
        <v>5693289.7400000002</v>
      </c>
      <c r="F206" s="149">
        <f t="shared" si="26"/>
        <v>19035670.259999998</v>
      </c>
      <c r="G206" s="150"/>
      <c r="H206" s="153"/>
    </row>
    <row r="207" spans="1:8" ht="27" customHeight="1" x14ac:dyDescent="0.25">
      <c r="A207" s="152" t="s">
        <v>295</v>
      </c>
      <c r="B207" s="146" t="s">
        <v>210</v>
      </c>
      <c r="C207" s="154" t="s">
        <v>548</v>
      </c>
      <c r="D207" s="148">
        <f t="shared" si="29"/>
        <v>24728960</v>
      </c>
      <c r="E207" s="148">
        <f t="shared" si="29"/>
        <v>5693289.7400000002</v>
      </c>
      <c r="F207" s="149">
        <f t="shared" si="26"/>
        <v>19035670.259999998</v>
      </c>
      <c r="G207" s="150"/>
      <c r="H207" s="153"/>
    </row>
    <row r="208" spans="1:8" ht="30.75" customHeight="1" x14ac:dyDescent="0.25">
      <c r="A208" s="152" t="s">
        <v>297</v>
      </c>
      <c r="B208" s="146" t="s">
        <v>210</v>
      </c>
      <c r="C208" s="154" t="s">
        <v>549</v>
      </c>
      <c r="D208" s="148">
        <f t="shared" si="29"/>
        <v>24728960</v>
      </c>
      <c r="E208" s="148">
        <f t="shared" si="29"/>
        <v>5693289.7400000002</v>
      </c>
      <c r="F208" s="149">
        <f t="shared" si="26"/>
        <v>19035670.259999998</v>
      </c>
      <c r="G208" s="150"/>
      <c r="H208" s="153"/>
    </row>
    <row r="209" spans="1:8" ht="17.25" customHeight="1" x14ac:dyDescent="0.25">
      <c r="A209" s="152" t="s">
        <v>344</v>
      </c>
      <c r="B209" s="146" t="s">
        <v>210</v>
      </c>
      <c r="C209" s="154" t="s">
        <v>550</v>
      </c>
      <c r="D209" s="148">
        <v>24728960</v>
      </c>
      <c r="E209" s="148">
        <v>5693289.7400000002</v>
      </c>
      <c r="F209" s="149">
        <f t="shared" si="26"/>
        <v>19035670.259999998</v>
      </c>
      <c r="G209" s="150"/>
      <c r="H209" s="153"/>
    </row>
    <row r="210" spans="1:8" ht="47.25" customHeight="1" x14ac:dyDescent="0.25">
      <c r="A210" s="152" t="s">
        <v>551</v>
      </c>
      <c r="B210" s="146" t="s">
        <v>210</v>
      </c>
      <c r="C210" s="154" t="s">
        <v>552</v>
      </c>
      <c r="D210" s="148">
        <f>D211+D215</f>
        <v>4175641.46</v>
      </c>
      <c r="E210" s="148">
        <f>E211+E215</f>
        <v>0</v>
      </c>
      <c r="F210" s="149">
        <f t="shared" si="26"/>
        <v>4175641.46</v>
      </c>
      <c r="G210" s="150"/>
      <c r="H210" s="153"/>
    </row>
    <row r="211" spans="1:8" ht="43.5" customHeight="1" x14ac:dyDescent="0.25">
      <c r="A211" s="152" t="s">
        <v>340</v>
      </c>
      <c r="B211" s="146" t="s">
        <v>210</v>
      </c>
      <c r="C211" s="154" t="s">
        <v>553</v>
      </c>
      <c r="D211" s="148">
        <f t="shared" ref="D211:E212" si="30">D212</f>
        <v>4175641.46</v>
      </c>
      <c r="E211" s="148">
        <f t="shared" si="30"/>
        <v>0</v>
      </c>
      <c r="F211" s="149">
        <f t="shared" si="26"/>
        <v>4175641.46</v>
      </c>
      <c r="G211" s="150"/>
      <c r="H211" s="153"/>
    </row>
    <row r="212" spans="1:8" ht="27" customHeight="1" x14ac:dyDescent="0.25">
      <c r="A212" s="152" t="s">
        <v>295</v>
      </c>
      <c r="B212" s="146" t="s">
        <v>210</v>
      </c>
      <c r="C212" s="154" t="s">
        <v>554</v>
      </c>
      <c r="D212" s="148">
        <f t="shared" si="30"/>
        <v>4175641.46</v>
      </c>
      <c r="E212" s="148">
        <f t="shared" si="30"/>
        <v>0</v>
      </c>
      <c r="F212" s="149">
        <f t="shared" si="26"/>
        <v>4175641.46</v>
      </c>
      <c r="G212" s="150"/>
      <c r="H212" s="153"/>
    </row>
    <row r="213" spans="1:8" ht="24.75" customHeight="1" x14ac:dyDescent="0.25">
      <c r="A213" s="152" t="s">
        <v>297</v>
      </c>
      <c r="B213" s="146" t="s">
        <v>210</v>
      </c>
      <c r="C213" s="154" t="s">
        <v>555</v>
      </c>
      <c r="D213" s="148">
        <f>D214</f>
        <v>4175641.46</v>
      </c>
      <c r="E213" s="148">
        <f>E214</f>
        <v>0</v>
      </c>
      <c r="F213" s="149">
        <f t="shared" si="26"/>
        <v>4175641.46</v>
      </c>
      <c r="G213" s="150"/>
      <c r="H213" s="153"/>
    </row>
    <row r="214" spans="1:8" ht="17.25" customHeight="1" x14ac:dyDescent="0.25">
      <c r="A214" s="152" t="s">
        <v>344</v>
      </c>
      <c r="B214" s="146" t="s">
        <v>210</v>
      </c>
      <c r="C214" s="154" t="s">
        <v>556</v>
      </c>
      <c r="D214" s="148">
        <v>4175641.46</v>
      </c>
      <c r="E214" s="148">
        <v>0</v>
      </c>
      <c r="F214" s="149">
        <f t="shared" si="26"/>
        <v>4175641.46</v>
      </c>
      <c r="G214" s="150"/>
      <c r="H214" s="153"/>
    </row>
    <row r="215" spans="1:8" ht="33.75" hidden="1" customHeight="1" x14ac:dyDescent="0.25">
      <c r="A215" s="152" t="s">
        <v>417</v>
      </c>
      <c r="B215" s="146" t="s">
        <v>210</v>
      </c>
      <c r="C215" s="154" t="s">
        <v>557</v>
      </c>
      <c r="D215" s="148">
        <f t="shared" ref="D215:E217" si="31">D216</f>
        <v>0</v>
      </c>
      <c r="E215" s="148">
        <f t="shared" si="31"/>
        <v>0</v>
      </c>
      <c r="F215" s="149">
        <f t="shared" si="26"/>
        <v>0</v>
      </c>
      <c r="G215" s="150"/>
      <c r="H215" s="153"/>
    </row>
    <row r="216" spans="1:8" ht="24" hidden="1" customHeight="1" x14ac:dyDescent="0.25">
      <c r="A216" s="152" t="s">
        <v>295</v>
      </c>
      <c r="B216" s="146" t="s">
        <v>210</v>
      </c>
      <c r="C216" s="154" t="s">
        <v>558</v>
      </c>
      <c r="D216" s="148">
        <f t="shared" si="31"/>
        <v>0</v>
      </c>
      <c r="E216" s="148">
        <f t="shared" si="31"/>
        <v>0</v>
      </c>
      <c r="F216" s="149">
        <f t="shared" si="26"/>
        <v>0</v>
      </c>
      <c r="G216" s="150"/>
      <c r="H216" s="153"/>
    </row>
    <row r="217" spans="1:8" ht="24.75" hidden="1" customHeight="1" x14ac:dyDescent="0.25">
      <c r="A217" s="152" t="s">
        <v>297</v>
      </c>
      <c r="B217" s="146" t="s">
        <v>210</v>
      </c>
      <c r="C217" s="154" t="s">
        <v>559</v>
      </c>
      <c r="D217" s="148">
        <f t="shared" si="31"/>
        <v>0</v>
      </c>
      <c r="E217" s="148">
        <f t="shared" si="31"/>
        <v>0</v>
      </c>
      <c r="F217" s="149">
        <f t="shared" si="26"/>
        <v>0</v>
      </c>
      <c r="G217" s="150"/>
      <c r="H217" s="153"/>
    </row>
    <row r="218" spans="1:8" ht="17.25" hidden="1" customHeight="1" x14ac:dyDescent="0.25">
      <c r="A218" s="152" t="s">
        <v>344</v>
      </c>
      <c r="B218" s="146" t="s">
        <v>210</v>
      </c>
      <c r="C218" s="154" t="s">
        <v>560</v>
      </c>
      <c r="D218" s="148">
        <v>0</v>
      </c>
      <c r="E218" s="148">
        <v>0</v>
      </c>
      <c r="F218" s="149">
        <f t="shared" si="26"/>
        <v>0</v>
      </c>
      <c r="G218" s="150"/>
      <c r="H218" s="153"/>
    </row>
    <row r="219" spans="1:8" ht="48.75" hidden="1" customHeight="1" x14ac:dyDescent="0.25">
      <c r="A219" s="152" t="s">
        <v>561</v>
      </c>
      <c r="B219" s="146" t="s">
        <v>210</v>
      </c>
      <c r="C219" s="154" t="s">
        <v>562</v>
      </c>
      <c r="D219" s="148">
        <f>D220</f>
        <v>0</v>
      </c>
      <c r="E219" s="148">
        <f>E220</f>
        <v>0</v>
      </c>
      <c r="F219" s="149">
        <f t="shared" si="26"/>
        <v>0</v>
      </c>
      <c r="G219" s="150"/>
      <c r="H219" s="153"/>
    </row>
    <row r="220" spans="1:8" ht="44.25" hidden="1" customHeight="1" x14ac:dyDescent="0.25">
      <c r="A220" s="152" t="s">
        <v>340</v>
      </c>
      <c r="B220" s="146" t="s">
        <v>210</v>
      </c>
      <c r="C220" s="154" t="s">
        <v>563</v>
      </c>
      <c r="D220" s="148">
        <f t="shared" ref="D220:E222" si="32">D221</f>
        <v>0</v>
      </c>
      <c r="E220" s="148">
        <f t="shared" si="32"/>
        <v>0</v>
      </c>
      <c r="F220" s="149">
        <f t="shared" si="26"/>
        <v>0</v>
      </c>
      <c r="G220" s="150"/>
      <c r="H220" s="153"/>
    </row>
    <row r="221" spans="1:8" ht="26.25" hidden="1" customHeight="1" x14ac:dyDescent="0.25">
      <c r="A221" s="152" t="s">
        <v>295</v>
      </c>
      <c r="B221" s="146" t="s">
        <v>210</v>
      </c>
      <c r="C221" s="154" t="s">
        <v>564</v>
      </c>
      <c r="D221" s="148">
        <f t="shared" si="32"/>
        <v>0</v>
      </c>
      <c r="E221" s="148">
        <f t="shared" si="32"/>
        <v>0</v>
      </c>
      <c r="F221" s="149">
        <f t="shared" si="26"/>
        <v>0</v>
      </c>
      <c r="G221" s="150"/>
      <c r="H221" s="153"/>
    </row>
    <row r="222" spans="1:8" ht="26.25" hidden="1" customHeight="1" x14ac:dyDescent="0.25">
      <c r="A222" s="152" t="s">
        <v>297</v>
      </c>
      <c r="B222" s="146" t="s">
        <v>210</v>
      </c>
      <c r="C222" s="154" t="s">
        <v>565</v>
      </c>
      <c r="D222" s="148">
        <f t="shared" si="32"/>
        <v>0</v>
      </c>
      <c r="E222" s="148">
        <f t="shared" si="32"/>
        <v>0</v>
      </c>
      <c r="F222" s="149">
        <f t="shared" si="26"/>
        <v>0</v>
      </c>
      <c r="G222" s="150"/>
      <c r="H222" s="153"/>
    </row>
    <row r="223" spans="1:8" ht="15" hidden="1" customHeight="1" x14ac:dyDescent="0.25">
      <c r="A223" s="152" t="s">
        <v>299</v>
      </c>
      <c r="B223" s="146" t="s">
        <v>210</v>
      </c>
      <c r="C223" s="154" t="s">
        <v>566</v>
      </c>
      <c r="D223" s="148">
        <v>0</v>
      </c>
      <c r="E223" s="148">
        <v>0</v>
      </c>
      <c r="F223" s="149">
        <f t="shared" si="26"/>
        <v>0</v>
      </c>
      <c r="G223" s="150"/>
      <c r="H223" s="153"/>
    </row>
    <row r="224" spans="1:8" ht="27.75" customHeight="1" x14ac:dyDescent="0.25">
      <c r="A224" s="152" t="s">
        <v>567</v>
      </c>
      <c r="B224" s="146" t="s">
        <v>210</v>
      </c>
      <c r="C224" s="154" t="s">
        <v>568</v>
      </c>
      <c r="D224" s="148">
        <f>D225+D231</f>
        <v>706270</v>
      </c>
      <c r="E224" s="148">
        <f>E225+E231</f>
        <v>0</v>
      </c>
      <c r="F224" s="149">
        <f t="shared" si="26"/>
        <v>706270</v>
      </c>
      <c r="G224" s="150"/>
      <c r="H224" s="153"/>
    </row>
    <row r="225" spans="1:8" ht="27.75" customHeight="1" x14ac:dyDescent="0.25">
      <c r="A225" s="152" t="s">
        <v>569</v>
      </c>
      <c r="B225" s="146" t="s">
        <v>210</v>
      </c>
      <c r="C225" s="154" t="s">
        <v>570</v>
      </c>
      <c r="D225" s="148">
        <f>D226</f>
        <v>706270</v>
      </c>
      <c r="E225" s="148">
        <f>E226</f>
        <v>0</v>
      </c>
      <c r="F225" s="149">
        <f t="shared" si="26"/>
        <v>706270</v>
      </c>
      <c r="G225" s="150"/>
      <c r="H225" s="153"/>
    </row>
    <row r="226" spans="1:8" ht="44.25" customHeight="1" x14ac:dyDescent="0.25">
      <c r="A226" s="152" t="s">
        <v>571</v>
      </c>
      <c r="B226" s="146" t="s">
        <v>210</v>
      </c>
      <c r="C226" s="154" t="s">
        <v>572</v>
      </c>
      <c r="D226" s="148">
        <f t="shared" ref="D226:E227" si="33">D227</f>
        <v>706270</v>
      </c>
      <c r="E226" s="148">
        <f t="shared" si="33"/>
        <v>0</v>
      </c>
      <c r="F226" s="149">
        <f t="shared" si="26"/>
        <v>706270</v>
      </c>
      <c r="G226" s="150"/>
      <c r="H226" s="153"/>
    </row>
    <row r="227" spans="1:8" ht="27.75" customHeight="1" x14ac:dyDescent="0.25">
      <c r="A227" s="152" t="s">
        <v>295</v>
      </c>
      <c r="B227" s="146" t="s">
        <v>210</v>
      </c>
      <c r="C227" s="154" t="s">
        <v>573</v>
      </c>
      <c r="D227" s="148">
        <f t="shared" si="33"/>
        <v>706270</v>
      </c>
      <c r="E227" s="148">
        <f t="shared" si="33"/>
        <v>0</v>
      </c>
      <c r="F227" s="149">
        <f t="shared" si="26"/>
        <v>706270</v>
      </c>
      <c r="G227" s="150"/>
      <c r="H227" s="153"/>
    </row>
    <row r="228" spans="1:8" ht="30" customHeight="1" x14ac:dyDescent="0.25">
      <c r="A228" s="152" t="s">
        <v>297</v>
      </c>
      <c r="B228" s="146" t="s">
        <v>210</v>
      </c>
      <c r="C228" s="154" t="s">
        <v>574</v>
      </c>
      <c r="D228" s="148">
        <f>D229+D230</f>
        <v>706270</v>
      </c>
      <c r="E228" s="148">
        <f>E229+E230</f>
        <v>0</v>
      </c>
      <c r="F228" s="149">
        <f t="shared" si="26"/>
        <v>706270</v>
      </c>
      <c r="G228" s="150"/>
      <c r="H228" s="153"/>
    </row>
    <row r="229" spans="1:8" ht="30" hidden="1" customHeight="1" x14ac:dyDescent="0.25">
      <c r="A229" s="152" t="s">
        <v>351</v>
      </c>
      <c r="B229" s="146" t="s">
        <v>210</v>
      </c>
      <c r="C229" s="154" t="s">
        <v>575</v>
      </c>
      <c r="D229" s="148">
        <v>0</v>
      </c>
      <c r="E229" s="148">
        <v>0</v>
      </c>
      <c r="F229" s="149">
        <f t="shared" si="26"/>
        <v>0</v>
      </c>
      <c r="G229" s="150"/>
      <c r="H229" s="153"/>
    </row>
    <row r="230" spans="1:8" ht="20.25" customHeight="1" x14ac:dyDescent="0.25">
      <c r="A230" s="152" t="s">
        <v>299</v>
      </c>
      <c r="B230" s="146" t="s">
        <v>210</v>
      </c>
      <c r="C230" s="154" t="s">
        <v>576</v>
      </c>
      <c r="D230" s="148">
        <v>706270</v>
      </c>
      <c r="E230" s="148">
        <v>0</v>
      </c>
      <c r="F230" s="149">
        <f t="shared" si="26"/>
        <v>706270</v>
      </c>
      <c r="G230" s="150"/>
      <c r="H230" s="153"/>
    </row>
    <row r="231" spans="1:8" ht="23.25" hidden="1" customHeight="1" x14ac:dyDescent="0.25">
      <c r="A231" s="152" t="s">
        <v>577</v>
      </c>
      <c r="B231" s="146" t="s">
        <v>210</v>
      </c>
      <c r="C231" s="154" t="s">
        <v>578</v>
      </c>
      <c r="D231" s="148">
        <f t="shared" ref="D231:E234" si="34">D232</f>
        <v>0</v>
      </c>
      <c r="E231" s="148">
        <f t="shared" si="34"/>
        <v>0</v>
      </c>
      <c r="F231" s="149">
        <f t="shared" si="26"/>
        <v>0</v>
      </c>
      <c r="G231" s="150"/>
      <c r="H231" s="153"/>
    </row>
    <row r="232" spans="1:8" ht="45.75" hidden="1" customHeight="1" x14ac:dyDescent="0.25">
      <c r="A232" s="152" t="s">
        <v>571</v>
      </c>
      <c r="B232" s="146" t="s">
        <v>210</v>
      </c>
      <c r="C232" s="154" t="s">
        <v>579</v>
      </c>
      <c r="D232" s="148">
        <f t="shared" si="34"/>
        <v>0</v>
      </c>
      <c r="E232" s="148">
        <f t="shared" si="34"/>
        <v>0</v>
      </c>
      <c r="F232" s="149">
        <f t="shared" si="26"/>
        <v>0</v>
      </c>
      <c r="G232" s="150"/>
      <c r="H232" s="153"/>
    </row>
    <row r="233" spans="1:8" ht="20.25" hidden="1" customHeight="1" x14ac:dyDescent="0.25">
      <c r="A233" s="152" t="s">
        <v>295</v>
      </c>
      <c r="B233" s="146" t="s">
        <v>210</v>
      </c>
      <c r="C233" s="154" t="s">
        <v>580</v>
      </c>
      <c r="D233" s="148">
        <f t="shared" si="34"/>
        <v>0</v>
      </c>
      <c r="E233" s="148">
        <f t="shared" si="34"/>
        <v>0</v>
      </c>
      <c r="F233" s="149">
        <f t="shared" si="26"/>
        <v>0</v>
      </c>
      <c r="G233" s="150"/>
      <c r="H233" s="153"/>
    </row>
    <row r="234" spans="1:8" ht="24" hidden="1" customHeight="1" x14ac:dyDescent="0.25">
      <c r="A234" s="152" t="s">
        <v>297</v>
      </c>
      <c r="B234" s="146" t="s">
        <v>210</v>
      </c>
      <c r="C234" s="154" t="s">
        <v>581</v>
      </c>
      <c r="D234" s="148">
        <f t="shared" si="34"/>
        <v>0</v>
      </c>
      <c r="E234" s="148">
        <f t="shared" si="34"/>
        <v>0</v>
      </c>
      <c r="F234" s="149">
        <f t="shared" si="26"/>
        <v>0</v>
      </c>
      <c r="G234" s="150"/>
      <c r="H234" s="153"/>
    </row>
    <row r="235" spans="1:8" ht="13.5" hidden="1" customHeight="1" x14ac:dyDescent="0.25">
      <c r="A235" s="152" t="s">
        <v>344</v>
      </c>
      <c r="B235" s="146" t="s">
        <v>210</v>
      </c>
      <c r="C235" s="154" t="s">
        <v>582</v>
      </c>
      <c r="D235" s="148">
        <v>0</v>
      </c>
      <c r="E235" s="148">
        <v>0</v>
      </c>
      <c r="F235" s="149">
        <f t="shared" si="26"/>
        <v>0</v>
      </c>
      <c r="G235" s="150"/>
      <c r="H235" s="153"/>
    </row>
    <row r="236" spans="1:8" ht="16.5" customHeight="1" x14ac:dyDescent="0.25">
      <c r="A236" s="152" t="s">
        <v>583</v>
      </c>
      <c r="B236" s="146" t="s">
        <v>210</v>
      </c>
      <c r="C236" s="154" t="s">
        <v>584</v>
      </c>
      <c r="D236" s="148">
        <f>D237+D263</f>
        <v>1806400</v>
      </c>
      <c r="E236" s="148">
        <f>E237+E263</f>
        <v>0</v>
      </c>
      <c r="F236" s="149">
        <f t="shared" si="26"/>
        <v>1806400</v>
      </c>
      <c r="G236" s="150"/>
      <c r="H236" s="153"/>
    </row>
    <row r="237" spans="1:8" ht="35.25" customHeight="1" x14ac:dyDescent="0.25">
      <c r="A237" s="152" t="s">
        <v>353</v>
      </c>
      <c r="B237" s="146" t="s">
        <v>210</v>
      </c>
      <c r="C237" s="154" t="s">
        <v>585</v>
      </c>
      <c r="D237" s="148">
        <f>D238</f>
        <v>1800900</v>
      </c>
      <c r="E237" s="148">
        <f>E238</f>
        <v>0</v>
      </c>
      <c r="F237" s="149">
        <f t="shared" si="26"/>
        <v>1800900</v>
      </c>
      <c r="G237" s="150"/>
      <c r="H237" s="153"/>
    </row>
    <row r="238" spans="1:8" ht="27" customHeight="1" x14ac:dyDescent="0.25">
      <c r="A238" s="152" t="s">
        <v>586</v>
      </c>
      <c r="B238" s="146" t="s">
        <v>210</v>
      </c>
      <c r="C238" s="154" t="s">
        <v>587</v>
      </c>
      <c r="D238" s="148">
        <f>D239+D243+D247+D251+D259+D255</f>
        <v>1800900</v>
      </c>
      <c r="E238" s="148">
        <f>E239+E243+E247+E251+E259+E255</f>
        <v>0</v>
      </c>
      <c r="F238" s="149">
        <f t="shared" si="26"/>
        <v>1800900</v>
      </c>
      <c r="G238" s="150"/>
      <c r="H238" s="153"/>
    </row>
    <row r="239" spans="1:8" ht="35.25" customHeight="1" x14ac:dyDescent="0.25">
      <c r="A239" s="152" t="s">
        <v>588</v>
      </c>
      <c r="B239" s="146" t="s">
        <v>210</v>
      </c>
      <c r="C239" s="154" t="s">
        <v>589</v>
      </c>
      <c r="D239" s="148">
        <f t="shared" ref="D239:E241" si="35">D240</f>
        <v>573900</v>
      </c>
      <c r="E239" s="148">
        <f t="shared" si="35"/>
        <v>0</v>
      </c>
      <c r="F239" s="149">
        <f t="shared" si="26"/>
        <v>573900</v>
      </c>
      <c r="G239" s="150"/>
      <c r="H239" s="153"/>
    </row>
    <row r="240" spans="1:8" ht="22.5" customHeight="1" x14ac:dyDescent="0.25">
      <c r="A240" s="152" t="s">
        <v>295</v>
      </c>
      <c r="B240" s="146" t="s">
        <v>210</v>
      </c>
      <c r="C240" s="154" t="s">
        <v>590</v>
      </c>
      <c r="D240" s="148">
        <f t="shared" si="35"/>
        <v>573900</v>
      </c>
      <c r="E240" s="148">
        <f t="shared" si="35"/>
        <v>0</v>
      </c>
      <c r="F240" s="149">
        <f t="shared" si="26"/>
        <v>573900</v>
      </c>
      <c r="G240" s="150"/>
      <c r="H240" s="153"/>
    </row>
    <row r="241" spans="1:8" ht="27" customHeight="1" x14ac:dyDescent="0.25">
      <c r="A241" s="152" t="s">
        <v>297</v>
      </c>
      <c r="B241" s="146" t="s">
        <v>210</v>
      </c>
      <c r="C241" s="154" t="s">
        <v>591</v>
      </c>
      <c r="D241" s="148">
        <f t="shared" si="35"/>
        <v>573900</v>
      </c>
      <c r="E241" s="148">
        <f t="shared" si="35"/>
        <v>0</v>
      </c>
      <c r="F241" s="149">
        <f t="shared" si="26"/>
        <v>573900</v>
      </c>
      <c r="G241" s="150"/>
      <c r="H241" s="153"/>
    </row>
    <row r="242" spans="1:8" ht="35.25" customHeight="1" x14ac:dyDescent="0.25">
      <c r="A242" s="152" t="s">
        <v>592</v>
      </c>
      <c r="B242" s="146" t="s">
        <v>210</v>
      </c>
      <c r="C242" s="154" t="s">
        <v>593</v>
      </c>
      <c r="D242" s="148">
        <v>573900</v>
      </c>
      <c r="E242" s="148">
        <v>0</v>
      </c>
      <c r="F242" s="149">
        <f t="shared" si="26"/>
        <v>573900</v>
      </c>
      <c r="G242" s="150"/>
      <c r="H242" s="153"/>
    </row>
    <row r="243" spans="1:8" ht="27" customHeight="1" x14ac:dyDescent="0.25">
      <c r="A243" s="152" t="s">
        <v>594</v>
      </c>
      <c r="B243" s="146" t="s">
        <v>210</v>
      </c>
      <c r="C243" s="154" t="s">
        <v>595</v>
      </c>
      <c r="D243" s="148">
        <f>D244</f>
        <v>300000</v>
      </c>
      <c r="E243" s="148">
        <f>E244</f>
        <v>0</v>
      </c>
      <c r="F243" s="149">
        <f t="shared" si="26"/>
        <v>300000</v>
      </c>
      <c r="G243" s="150"/>
      <c r="H243" s="153"/>
    </row>
    <row r="244" spans="1:8" ht="26.25" customHeight="1" x14ac:dyDescent="0.25">
      <c r="A244" s="152" t="s">
        <v>295</v>
      </c>
      <c r="B244" s="146" t="s">
        <v>210</v>
      </c>
      <c r="C244" s="154" t="s">
        <v>596</v>
      </c>
      <c r="D244" s="148">
        <f>D245</f>
        <v>300000</v>
      </c>
      <c r="E244" s="148">
        <f>E245</f>
        <v>0</v>
      </c>
      <c r="F244" s="149">
        <f t="shared" si="26"/>
        <v>300000</v>
      </c>
      <c r="G244" s="150"/>
      <c r="H244" s="153"/>
    </row>
    <row r="245" spans="1:8" ht="27.75" customHeight="1" x14ac:dyDescent="0.25">
      <c r="A245" s="152" t="s">
        <v>297</v>
      </c>
      <c r="B245" s="146" t="s">
        <v>210</v>
      </c>
      <c r="C245" s="154" t="s">
        <v>597</v>
      </c>
      <c r="D245" s="148">
        <f t="shared" ref="D245:E245" si="36">D246</f>
        <v>300000</v>
      </c>
      <c r="E245" s="148">
        <f t="shared" si="36"/>
        <v>0</v>
      </c>
      <c r="F245" s="149">
        <f t="shared" si="26"/>
        <v>300000</v>
      </c>
      <c r="G245" s="150"/>
      <c r="H245" s="153"/>
    </row>
    <row r="246" spans="1:8" ht="16.5" customHeight="1" x14ac:dyDescent="0.25">
      <c r="A246" s="152" t="s">
        <v>344</v>
      </c>
      <c r="B246" s="146" t="s">
        <v>210</v>
      </c>
      <c r="C246" s="154" t="s">
        <v>598</v>
      </c>
      <c r="D246" s="148">
        <v>300000</v>
      </c>
      <c r="E246" s="148">
        <v>0</v>
      </c>
      <c r="F246" s="149">
        <f t="shared" si="26"/>
        <v>300000</v>
      </c>
      <c r="G246" s="150"/>
      <c r="H246" s="153"/>
    </row>
    <row r="247" spans="1:8" ht="36" customHeight="1" x14ac:dyDescent="0.25">
      <c r="A247" s="152" t="s">
        <v>599</v>
      </c>
      <c r="B247" s="146" t="s">
        <v>210</v>
      </c>
      <c r="C247" s="154" t="s">
        <v>600</v>
      </c>
      <c r="D247" s="148">
        <f t="shared" ref="D247:E249" si="37">D248</f>
        <v>365000</v>
      </c>
      <c r="E247" s="148">
        <f t="shared" si="37"/>
        <v>0</v>
      </c>
      <c r="F247" s="149">
        <f t="shared" si="26"/>
        <v>365000</v>
      </c>
      <c r="G247" s="150"/>
      <c r="H247" s="153"/>
    </row>
    <row r="248" spans="1:8" ht="27.75" customHeight="1" x14ac:dyDescent="0.25">
      <c r="A248" s="152" t="s">
        <v>295</v>
      </c>
      <c r="B248" s="146" t="s">
        <v>210</v>
      </c>
      <c r="C248" s="154" t="s">
        <v>601</v>
      </c>
      <c r="D248" s="148">
        <f t="shared" si="37"/>
        <v>365000</v>
      </c>
      <c r="E248" s="148">
        <f t="shared" si="37"/>
        <v>0</v>
      </c>
      <c r="F248" s="149">
        <f t="shared" si="26"/>
        <v>365000</v>
      </c>
      <c r="G248" s="150"/>
      <c r="H248" s="153"/>
    </row>
    <row r="249" spans="1:8" ht="27.75" customHeight="1" x14ac:dyDescent="0.25">
      <c r="A249" s="152" t="s">
        <v>297</v>
      </c>
      <c r="B249" s="146" t="s">
        <v>210</v>
      </c>
      <c r="C249" s="154" t="s">
        <v>602</v>
      </c>
      <c r="D249" s="148">
        <f t="shared" si="37"/>
        <v>365000</v>
      </c>
      <c r="E249" s="148">
        <f>E250</f>
        <v>0</v>
      </c>
      <c r="F249" s="149">
        <f t="shared" si="26"/>
        <v>365000</v>
      </c>
      <c r="G249" s="150"/>
      <c r="H249" s="153"/>
    </row>
    <row r="250" spans="1:8" ht="17.25" customHeight="1" x14ac:dyDescent="0.25">
      <c r="A250" s="152" t="s">
        <v>344</v>
      </c>
      <c r="B250" s="146" t="s">
        <v>210</v>
      </c>
      <c r="C250" s="154" t="s">
        <v>603</v>
      </c>
      <c r="D250" s="148">
        <v>365000</v>
      </c>
      <c r="E250" s="148">
        <v>0</v>
      </c>
      <c r="F250" s="149">
        <f t="shared" si="26"/>
        <v>365000</v>
      </c>
      <c r="G250" s="150"/>
      <c r="H250" s="153"/>
    </row>
    <row r="251" spans="1:8" ht="38.25" customHeight="1" x14ac:dyDescent="0.25">
      <c r="A251" s="152" t="s">
        <v>604</v>
      </c>
      <c r="B251" s="146" t="s">
        <v>210</v>
      </c>
      <c r="C251" s="154" t="s">
        <v>605</v>
      </c>
      <c r="D251" s="148">
        <f t="shared" ref="D251:E253" si="38">D252</f>
        <v>65000</v>
      </c>
      <c r="E251" s="148">
        <f t="shared" si="38"/>
        <v>0</v>
      </c>
      <c r="F251" s="149">
        <f t="shared" si="26"/>
        <v>65000</v>
      </c>
      <c r="G251" s="150"/>
      <c r="H251" s="153"/>
    </row>
    <row r="252" spans="1:8" ht="25.5" customHeight="1" x14ac:dyDescent="0.25">
      <c r="A252" s="152" t="s">
        <v>295</v>
      </c>
      <c r="B252" s="146" t="s">
        <v>210</v>
      </c>
      <c r="C252" s="154" t="s">
        <v>606</v>
      </c>
      <c r="D252" s="148">
        <f t="shared" si="38"/>
        <v>65000</v>
      </c>
      <c r="E252" s="148">
        <f t="shared" si="38"/>
        <v>0</v>
      </c>
      <c r="F252" s="149">
        <f t="shared" si="26"/>
        <v>65000</v>
      </c>
      <c r="G252" s="150"/>
      <c r="H252" s="153"/>
    </row>
    <row r="253" spans="1:8" ht="27" customHeight="1" x14ac:dyDescent="0.25">
      <c r="A253" s="152" t="s">
        <v>297</v>
      </c>
      <c r="B253" s="146" t="s">
        <v>210</v>
      </c>
      <c r="C253" s="154" t="s">
        <v>607</v>
      </c>
      <c r="D253" s="148">
        <f t="shared" si="38"/>
        <v>65000</v>
      </c>
      <c r="E253" s="148">
        <f t="shared" si="38"/>
        <v>0</v>
      </c>
      <c r="F253" s="149">
        <f t="shared" si="26"/>
        <v>65000</v>
      </c>
      <c r="G253" s="150"/>
      <c r="H253" s="153"/>
    </row>
    <row r="254" spans="1:8" ht="17.25" customHeight="1" x14ac:dyDescent="0.25">
      <c r="A254" s="152" t="s">
        <v>344</v>
      </c>
      <c r="B254" s="146" t="s">
        <v>210</v>
      </c>
      <c r="C254" s="154" t="s">
        <v>608</v>
      </c>
      <c r="D254" s="148">
        <v>65000</v>
      </c>
      <c r="E254" s="148">
        <v>0</v>
      </c>
      <c r="F254" s="149">
        <f t="shared" si="26"/>
        <v>65000</v>
      </c>
      <c r="G254" s="150"/>
      <c r="H254" s="153"/>
    </row>
    <row r="255" spans="1:8" ht="34.5" customHeight="1" x14ac:dyDescent="0.25">
      <c r="A255" s="152" t="s">
        <v>609</v>
      </c>
      <c r="B255" s="146" t="s">
        <v>210</v>
      </c>
      <c r="C255" s="154" t="s">
        <v>610</v>
      </c>
      <c r="D255" s="148">
        <f t="shared" ref="D255:E257" si="39">D256</f>
        <v>419000</v>
      </c>
      <c r="E255" s="148">
        <f t="shared" si="39"/>
        <v>0</v>
      </c>
      <c r="F255" s="149">
        <f t="shared" si="26"/>
        <v>419000</v>
      </c>
      <c r="G255" s="150"/>
      <c r="H255" s="153"/>
    </row>
    <row r="256" spans="1:8" ht="24" customHeight="1" x14ac:dyDescent="0.25">
      <c r="A256" s="152" t="s">
        <v>295</v>
      </c>
      <c r="B256" s="146" t="s">
        <v>210</v>
      </c>
      <c r="C256" s="154" t="s">
        <v>611</v>
      </c>
      <c r="D256" s="148">
        <f t="shared" si="39"/>
        <v>419000</v>
      </c>
      <c r="E256" s="148">
        <f t="shared" si="39"/>
        <v>0</v>
      </c>
      <c r="F256" s="149">
        <f t="shared" si="26"/>
        <v>419000</v>
      </c>
      <c r="G256" s="150"/>
      <c r="H256" s="153"/>
    </row>
    <row r="257" spans="1:8" ht="22.5" customHeight="1" x14ac:dyDescent="0.25">
      <c r="A257" s="152" t="s">
        <v>297</v>
      </c>
      <c r="B257" s="146" t="s">
        <v>210</v>
      </c>
      <c r="C257" s="154" t="s">
        <v>612</v>
      </c>
      <c r="D257" s="148">
        <f t="shared" si="39"/>
        <v>419000</v>
      </c>
      <c r="E257" s="148">
        <f t="shared" si="39"/>
        <v>0</v>
      </c>
      <c r="F257" s="149">
        <f t="shared" si="26"/>
        <v>419000</v>
      </c>
      <c r="G257" s="150"/>
      <c r="H257" s="153"/>
    </row>
    <row r="258" spans="1:8" ht="17.25" customHeight="1" x14ac:dyDescent="0.25">
      <c r="A258" s="152" t="s">
        <v>344</v>
      </c>
      <c r="B258" s="146" t="s">
        <v>210</v>
      </c>
      <c r="C258" s="154" t="s">
        <v>613</v>
      </c>
      <c r="D258" s="148">
        <v>419000</v>
      </c>
      <c r="E258" s="148">
        <v>0</v>
      </c>
      <c r="F258" s="149">
        <f t="shared" si="26"/>
        <v>419000</v>
      </c>
      <c r="G258" s="150"/>
      <c r="H258" s="153"/>
    </row>
    <row r="259" spans="1:8" ht="23.25" customHeight="1" x14ac:dyDescent="0.25">
      <c r="A259" s="152" t="s">
        <v>614</v>
      </c>
      <c r="B259" s="146" t="s">
        <v>210</v>
      </c>
      <c r="C259" s="154" t="s">
        <v>615</v>
      </c>
      <c r="D259" s="148">
        <f t="shared" ref="D259:E261" si="40">D260</f>
        <v>78000</v>
      </c>
      <c r="E259" s="148">
        <f t="shared" si="40"/>
        <v>0</v>
      </c>
      <c r="F259" s="149">
        <f t="shared" si="26"/>
        <v>78000</v>
      </c>
      <c r="G259" s="150"/>
      <c r="H259" s="153"/>
    </row>
    <row r="260" spans="1:8" ht="22.5" customHeight="1" x14ac:dyDescent="0.25">
      <c r="A260" s="152" t="s">
        <v>295</v>
      </c>
      <c r="B260" s="146" t="s">
        <v>210</v>
      </c>
      <c r="C260" s="154" t="s">
        <v>616</v>
      </c>
      <c r="D260" s="148">
        <f t="shared" si="40"/>
        <v>78000</v>
      </c>
      <c r="E260" s="148">
        <f t="shared" si="40"/>
        <v>0</v>
      </c>
      <c r="F260" s="149">
        <f t="shared" ref="F260:F341" si="41">D260-E260</f>
        <v>78000</v>
      </c>
      <c r="G260" s="150"/>
      <c r="H260" s="153"/>
    </row>
    <row r="261" spans="1:8" ht="27" customHeight="1" x14ac:dyDescent="0.25">
      <c r="A261" s="152" t="s">
        <v>297</v>
      </c>
      <c r="B261" s="146" t="s">
        <v>210</v>
      </c>
      <c r="C261" s="154" t="s">
        <v>617</v>
      </c>
      <c r="D261" s="148">
        <f t="shared" si="40"/>
        <v>78000</v>
      </c>
      <c r="E261" s="148">
        <f t="shared" si="40"/>
        <v>0</v>
      </c>
      <c r="F261" s="149">
        <f t="shared" si="41"/>
        <v>78000</v>
      </c>
      <c r="G261" s="150"/>
      <c r="H261" s="153"/>
    </row>
    <row r="262" spans="1:8" ht="16.5" customHeight="1" x14ac:dyDescent="0.25">
      <c r="A262" s="152" t="s">
        <v>299</v>
      </c>
      <c r="B262" s="146" t="s">
        <v>210</v>
      </c>
      <c r="C262" s="154" t="s">
        <v>618</v>
      </c>
      <c r="D262" s="148">
        <v>78000</v>
      </c>
      <c r="E262" s="148">
        <v>0</v>
      </c>
      <c r="F262" s="149">
        <f t="shared" si="41"/>
        <v>78000</v>
      </c>
      <c r="G262" s="150"/>
      <c r="H262" s="153"/>
    </row>
    <row r="263" spans="1:8" ht="39.75" customHeight="1" x14ac:dyDescent="0.25">
      <c r="A263" s="152" t="s">
        <v>619</v>
      </c>
      <c r="B263" s="146" t="s">
        <v>210</v>
      </c>
      <c r="C263" s="154" t="s">
        <v>620</v>
      </c>
      <c r="D263" s="148">
        <f t="shared" ref="D263:E266" si="42">D264</f>
        <v>5500</v>
      </c>
      <c r="E263" s="148">
        <f t="shared" si="42"/>
        <v>0</v>
      </c>
      <c r="F263" s="149">
        <f t="shared" si="41"/>
        <v>5500</v>
      </c>
      <c r="G263" s="150"/>
      <c r="H263" s="153"/>
    </row>
    <row r="264" spans="1:8" ht="44.25" customHeight="1" x14ac:dyDescent="0.25">
      <c r="A264" s="152" t="s">
        <v>571</v>
      </c>
      <c r="B264" s="146" t="s">
        <v>210</v>
      </c>
      <c r="C264" s="154" t="s">
        <v>621</v>
      </c>
      <c r="D264" s="148">
        <f t="shared" si="42"/>
        <v>5500</v>
      </c>
      <c r="E264" s="148">
        <f t="shared" si="42"/>
        <v>0</v>
      </c>
      <c r="F264" s="149">
        <f t="shared" si="41"/>
        <v>5500</v>
      </c>
      <c r="G264" s="150"/>
      <c r="H264" s="153"/>
    </row>
    <row r="265" spans="1:8" ht="22.5" customHeight="1" x14ac:dyDescent="0.25">
      <c r="A265" s="152" t="s">
        <v>295</v>
      </c>
      <c r="B265" s="146" t="s">
        <v>210</v>
      </c>
      <c r="C265" s="154" t="s">
        <v>622</v>
      </c>
      <c r="D265" s="148">
        <f t="shared" si="42"/>
        <v>5500</v>
      </c>
      <c r="E265" s="148">
        <f t="shared" si="42"/>
        <v>0</v>
      </c>
      <c r="F265" s="149">
        <f t="shared" si="41"/>
        <v>5500</v>
      </c>
      <c r="G265" s="150"/>
      <c r="H265" s="153"/>
    </row>
    <row r="266" spans="1:8" ht="24" customHeight="1" x14ac:dyDescent="0.25">
      <c r="A266" s="152" t="s">
        <v>297</v>
      </c>
      <c r="B266" s="146" t="s">
        <v>210</v>
      </c>
      <c r="C266" s="154" t="s">
        <v>623</v>
      </c>
      <c r="D266" s="148">
        <f t="shared" si="42"/>
        <v>5500</v>
      </c>
      <c r="E266" s="148">
        <f t="shared" si="42"/>
        <v>0</v>
      </c>
      <c r="F266" s="149">
        <f t="shared" si="41"/>
        <v>5500</v>
      </c>
      <c r="G266" s="150"/>
      <c r="H266" s="153"/>
    </row>
    <row r="267" spans="1:8" ht="16.5" customHeight="1" x14ac:dyDescent="0.25">
      <c r="A267" s="152" t="s">
        <v>344</v>
      </c>
      <c r="B267" s="146" t="s">
        <v>210</v>
      </c>
      <c r="C267" s="154" t="s">
        <v>624</v>
      </c>
      <c r="D267" s="148">
        <v>5500</v>
      </c>
      <c r="E267" s="148">
        <v>0</v>
      </c>
      <c r="F267" s="149">
        <f t="shared" si="41"/>
        <v>5500</v>
      </c>
      <c r="G267" s="150"/>
      <c r="H267" s="153"/>
    </row>
    <row r="268" spans="1:8" ht="18.75" customHeight="1" x14ac:dyDescent="0.25">
      <c r="A268" s="152" t="s">
        <v>625</v>
      </c>
      <c r="B268" s="146" t="s">
        <v>210</v>
      </c>
      <c r="C268" s="154" t="s">
        <v>626</v>
      </c>
      <c r="D268" s="148">
        <f>D269+D356+D434+D546</f>
        <v>251248241.03999999</v>
      </c>
      <c r="E268" s="148">
        <f>E269+E356+E434+E546</f>
        <v>17767502.029999997</v>
      </c>
      <c r="F268" s="149">
        <f t="shared" si="41"/>
        <v>233480739.00999999</v>
      </c>
      <c r="G268" s="150"/>
      <c r="H268" s="153"/>
    </row>
    <row r="269" spans="1:8" ht="15" customHeight="1" x14ac:dyDescent="0.25">
      <c r="A269" s="152" t="s">
        <v>627</v>
      </c>
      <c r="B269" s="146" t="s">
        <v>210</v>
      </c>
      <c r="C269" s="154" t="s">
        <v>628</v>
      </c>
      <c r="D269" s="148">
        <f>D270+D289+D301+D337</f>
        <v>91241727.029999986</v>
      </c>
      <c r="E269" s="148">
        <f>E270+E289+E301+E337</f>
        <v>15833939.640000001</v>
      </c>
      <c r="F269" s="149">
        <f t="shared" si="41"/>
        <v>75407787.389999986</v>
      </c>
      <c r="G269" s="150"/>
      <c r="H269" s="153"/>
    </row>
    <row r="270" spans="1:8" ht="32.25" customHeight="1" x14ac:dyDescent="0.25">
      <c r="A270" s="152" t="s">
        <v>629</v>
      </c>
      <c r="B270" s="146" t="s">
        <v>210</v>
      </c>
      <c r="C270" s="154" t="s">
        <v>630</v>
      </c>
      <c r="D270" s="148">
        <f>D276+D271</f>
        <v>2600000</v>
      </c>
      <c r="E270" s="148">
        <f>E276+E271</f>
        <v>552584.43999999994</v>
      </c>
      <c r="F270" s="149">
        <f t="shared" si="41"/>
        <v>2047415.56</v>
      </c>
      <c r="G270" s="150"/>
      <c r="H270" s="153"/>
    </row>
    <row r="271" spans="1:8" ht="29.25" customHeight="1" x14ac:dyDescent="0.25">
      <c r="A271" s="152" t="s">
        <v>389</v>
      </c>
      <c r="B271" s="146" t="s">
        <v>210</v>
      </c>
      <c r="C271" s="154" t="s">
        <v>631</v>
      </c>
      <c r="D271" s="148">
        <f t="shared" ref="D271:E274" si="43">D272</f>
        <v>100000</v>
      </c>
      <c r="E271" s="148">
        <f t="shared" si="43"/>
        <v>6474</v>
      </c>
      <c r="F271" s="149">
        <f t="shared" si="41"/>
        <v>93526</v>
      </c>
      <c r="G271" s="150"/>
      <c r="H271" s="153"/>
    </row>
    <row r="272" spans="1:8" ht="28.5" customHeight="1" x14ac:dyDescent="0.25">
      <c r="A272" s="152" t="s">
        <v>401</v>
      </c>
      <c r="B272" s="146" t="s">
        <v>210</v>
      </c>
      <c r="C272" s="154" t="s">
        <v>632</v>
      </c>
      <c r="D272" s="148">
        <f t="shared" si="43"/>
        <v>100000</v>
      </c>
      <c r="E272" s="148">
        <f t="shared" si="43"/>
        <v>6474</v>
      </c>
      <c r="F272" s="149">
        <f t="shared" si="41"/>
        <v>93526</v>
      </c>
      <c r="G272" s="150"/>
      <c r="H272" s="153"/>
    </row>
    <row r="273" spans="1:8" ht="24.75" customHeight="1" x14ac:dyDescent="0.25">
      <c r="A273" s="152" t="s">
        <v>295</v>
      </c>
      <c r="B273" s="146" t="s">
        <v>210</v>
      </c>
      <c r="C273" s="154" t="s">
        <v>633</v>
      </c>
      <c r="D273" s="148">
        <f t="shared" si="43"/>
        <v>100000</v>
      </c>
      <c r="E273" s="148">
        <f t="shared" si="43"/>
        <v>6474</v>
      </c>
      <c r="F273" s="149">
        <f t="shared" si="41"/>
        <v>93526</v>
      </c>
      <c r="G273" s="150"/>
      <c r="H273" s="153"/>
    </row>
    <row r="274" spans="1:8" ht="24" customHeight="1" x14ac:dyDescent="0.25">
      <c r="A274" s="152" t="s">
        <v>297</v>
      </c>
      <c r="B274" s="146" t="s">
        <v>210</v>
      </c>
      <c r="C274" s="154" t="s">
        <v>634</v>
      </c>
      <c r="D274" s="148">
        <f t="shared" si="43"/>
        <v>100000</v>
      </c>
      <c r="E274" s="148">
        <f t="shared" si="43"/>
        <v>6474</v>
      </c>
      <c r="F274" s="149">
        <f t="shared" si="41"/>
        <v>93526</v>
      </c>
      <c r="G274" s="150"/>
      <c r="H274" s="153"/>
    </row>
    <row r="275" spans="1:8" ht="15" customHeight="1" x14ac:dyDescent="0.25">
      <c r="A275" s="152" t="s">
        <v>344</v>
      </c>
      <c r="B275" s="146" t="s">
        <v>210</v>
      </c>
      <c r="C275" s="154" t="s">
        <v>635</v>
      </c>
      <c r="D275" s="148">
        <v>100000</v>
      </c>
      <c r="E275" s="148">
        <v>6474</v>
      </c>
      <c r="F275" s="149">
        <f t="shared" si="41"/>
        <v>93526</v>
      </c>
      <c r="G275" s="150"/>
      <c r="H275" s="153"/>
    </row>
    <row r="276" spans="1:8" ht="27" customHeight="1" x14ac:dyDescent="0.25">
      <c r="A276" s="152" t="s">
        <v>355</v>
      </c>
      <c r="B276" s="146" t="s">
        <v>210</v>
      </c>
      <c r="C276" s="154" t="s">
        <v>636</v>
      </c>
      <c r="D276" s="148">
        <f>D277+D281+D285</f>
        <v>2500000</v>
      </c>
      <c r="E276" s="148">
        <f>E277+E281+E285</f>
        <v>546110.43999999994</v>
      </c>
      <c r="F276" s="149">
        <f t="shared" si="41"/>
        <v>1953889.56</v>
      </c>
      <c r="G276" s="150"/>
      <c r="H276" s="153"/>
    </row>
    <row r="277" spans="1:8" ht="27" customHeight="1" x14ac:dyDescent="0.25">
      <c r="A277" s="152" t="s">
        <v>637</v>
      </c>
      <c r="B277" s="146" t="s">
        <v>210</v>
      </c>
      <c r="C277" s="154" t="s">
        <v>638</v>
      </c>
      <c r="D277" s="148">
        <f t="shared" ref="D277:E278" si="44">D278</f>
        <v>2000000</v>
      </c>
      <c r="E277" s="148">
        <f t="shared" si="44"/>
        <v>329320.53999999998</v>
      </c>
      <c r="F277" s="149">
        <f t="shared" si="41"/>
        <v>1670679.46</v>
      </c>
      <c r="G277" s="150"/>
      <c r="H277" s="153"/>
    </row>
    <row r="278" spans="1:8" ht="28.5" customHeight="1" x14ac:dyDescent="0.25">
      <c r="A278" s="152" t="s">
        <v>295</v>
      </c>
      <c r="B278" s="146" t="s">
        <v>210</v>
      </c>
      <c r="C278" s="154" t="s">
        <v>639</v>
      </c>
      <c r="D278" s="148">
        <f t="shared" si="44"/>
        <v>2000000</v>
      </c>
      <c r="E278" s="148">
        <f t="shared" si="44"/>
        <v>329320.53999999998</v>
      </c>
      <c r="F278" s="149">
        <f t="shared" si="41"/>
        <v>1670679.46</v>
      </c>
      <c r="G278" s="150"/>
      <c r="H278" s="153"/>
    </row>
    <row r="279" spans="1:8" ht="27" customHeight="1" x14ac:dyDescent="0.25">
      <c r="A279" s="152" t="s">
        <v>297</v>
      </c>
      <c r="B279" s="146" t="s">
        <v>210</v>
      </c>
      <c r="C279" s="154" t="s">
        <v>640</v>
      </c>
      <c r="D279" s="148">
        <f>D280</f>
        <v>2000000</v>
      </c>
      <c r="E279" s="148">
        <f>E280</f>
        <v>329320.53999999998</v>
      </c>
      <c r="F279" s="149">
        <f t="shared" si="41"/>
        <v>1670679.46</v>
      </c>
      <c r="G279" s="150"/>
      <c r="H279" s="153"/>
    </row>
    <row r="280" spans="1:8" ht="24.75" customHeight="1" x14ac:dyDescent="0.25">
      <c r="A280" s="152" t="s">
        <v>641</v>
      </c>
      <c r="B280" s="146" t="s">
        <v>210</v>
      </c>
      <c r="C280" s="154" t="s">
        <v>642</v>
      </c>
      <c r="D280" s="148">
        <v>2000000</v>
      </c>
      <c r="E280" s="148">
        <v>329320.53999999998</v>
      </c>
      <c r="F280" s="149">
        <f t="shared" si="41"/>
        <v>1670679.46</v>
      </c>
      <c r="G280" s="150"/>
      <c r="H280" s="153"/>
    </row>
    <row r="281" spans="1:8" ht="27" customHeight="1" x14ac:dyDescent="0.25">
      <c r="A281" s="152" t="s">
        <v>643</v>
      </c>
      <c r="B281" s="146" t="s">
        <v>210</v>
      </c>
      <c r="C281" s="154" t="s">
        <v>644</v>
      </c>
      <c r="D281" s="148">
        <f t="shared" ref="D281:E283" si="45">D282</f>
        <v>500000</v>
      </c>
      <c r="E281" s="148">
        <f t="shared" si="45"/>
        <v>216789.9</v>
      </c>
      <c r="F281" s="149">
        <f t="shared" si="41"/>
        <v>283210.09999999998</v>
      </c>
      <c r="G281" s="150"/>
      <c r="H281" s="153"/>
    </row>
    <row r="282" spans="1:8" ht="23.25" customHeight="1" x14ac:dyDescent="0.25">
      <c r="A282" s="152" t="s">
        <v>295</v>
      </c>
      <c r="B282" s="146" t="s">
        <v>210</v>
      </c>
      <c r="C282" s="154" t="s">
        <v>645</v>
      </c>
      <c r="D282" s="148">
        <f t="shared" si="45"/>
        <v>500000</v>
      </c>
      <c r="E282" s="148">
        <f t="shared" si="45"/>
        <v>216789.9</v>
      </c>
      <c r="F282" s="149">
        <f t="shared" si="41"/>
        <v>283210.09999999998</v>
      </c>
      <c r="G282" s="150"/>
      <c r="H282" s="153"/>
    </row>
    <row r="283" spans="1:8" ht="24.75" customHeight="1" x14ac:dyDescent="0.25">
      <c r="A283" s="152" t="s">
        <v>297</v>
      </c>
      <c r="B283" s="146" t="s">
        <v>210</v>
      </c>
      <c r="C283" s="154" t="s">
        <v>646</v>
      </c>
      <c r="D283" s="148">
        <f t="shared" si="45"/>
        <v>500000</v>
      </c>
      <c r="E283" s="148">
        <f t="shared" si="45"/>
        <v>216789.9</v>
      </c>
      <c r="F283" s="149">
        <f t="shared" si="41"/>
        <v>283210.09999999998</v>
      </c>
      <c r="G283" s="150"/>
      <c r="H283" s="153"/>
    </row>
    <row r="284" spans="1:8" ht="18" customHeight="1" x14ac:dyDescent="0.25">
      <c r="A284" s="152" t="s">
        <v>344</v>
      </c>
      <c r="B284" s="146" t="s">
        <v>210</v>
      </c>
      <c r="C284" s="154" t="s">
        <v>647</v>
      </c>
      <c r="D284" s="148">
        <v>500000</v>
      </c>
      <c r="E284" s="148">
        <v>216789.9</v>
      </c>
      <c r="F284" s="149">
        <f t="shared" si="41"/>
        <v>283210.09999999998</v>
      </c>
      <c r="G284" s="150"/>
      <c r="H284" s="153"/>
    </row>
    <row r="285" spans="1:8" s="168" customFormat="1" ht="26.25" hidden="1" customHeight="1" x14ac:dyDescent="0.25">
      <c r="A285" s="161" t="s">
        <v>648</v>
      </c>
      <c r="B285" s="162" t="s">
        <v>210</v>
      </c>
      <c r="C285" s="163" t="s">
        <v>649</v>
      </c>
      <c r="D285" s="164">
        <f t="shared" ref="D285:E286" si="46">D286</f>
        <v>0</v>
      </c>
      <c r="E285" s="164">
        <f t="shared" si="46"/>
        <v>0</v>
      </c>
      <c r="F285" s="165">
        <f t="shared" si="41"/>
        <v>0</v>
      </c>
      <c r="G285" s="166"/>
      <c r="H285" s="167"/>
    </row>
    <row r="286" spans="1:8" s="168" customFormat="1" ht="25.5" hidden="1" customHeight="1" x14ac:dyDescent="0.25">
      <c r="A286" s="161" t="s">
        <v>481</v>
      </c>
      <c r="B286" s="162" t="s">
        <v>210</v>
      </c>
      <c r="C286" s="163" t="s">
        <v>650</v>
      </c>
      <c r="D286" s="164">
        <f t="shared" si="46"/>
        <v>0</v>
      </c>
      <c r="E286" s="164">
        <f t="shared" si="46"/>
        <v>0</v>
      </c>
      <c r="F286" s="165">
        <f t="shared" si="41"/>
        <v>0</v>
      </c>
      <c r="G286" s="166"/>
      <c r="H286" s="167"/>
    </row>
    <row r="287" spans="1:8" s="168" customFormat="1" ht="28.5" hidden="1" customHeight="1" x14ac:dyDescent="0.25">
      <c r="A287" s="161" t="s">
        <v>651</v>
      </c>
      <c r="B287" s="162" t="s">
        <v>210</v>
      </c>
      <c r="C287" s="163" t="s">
        <v>652</v>
      </c>
      <c r="D287" s="164">
        <f>D288</f>
        <v>0</v>
      </c>
      <c r="E287" s="164">
        <f>E288</f>
        <v>0</v>
      </c>
      <c r="F287" s="165">
        <f t="shared" si="41"/>
        <v>0</v>
      </c>
      <c r="G287" s="166"/>
      <c r="H287" s="167"/>
    </row>
    <row r="288" spans="1:8" s="168" customFormat="1" ht="28.5" hidden="1" customHeight="1" x14ac:dyDescent="0.25">
      <c r="A288" s="161" t="s">
        <v>653</v>
      </c>
      <c r="B288" s="162" t="s">
        <v>210</v>
      </c>
      <c r="C288" s="163" t="s">
        <v>654</v>
      </c>
      <c r="D288" s="164">
        <v>0</v>
      </c>
      <c r="E288" s="164">
        <v>0</v>
      </c>
      <c r="F288" s="165">
        <f t="shared" si="41"/>
        <v>0</v>
      </c>
      <c r="G288" s="166"/>
      <c r="H288" s="167"/>
    </row>
    <row r="289" spans="1:8" ht="32.25" customHeight="1" x14ac:dyDescent="0.25">
      <c r="A289" s="152" t="s">
        <v>655</v>
      </c>
      <c r="B289" s="146" t="s">
        <v>210</v>
      </c>
      <c r="C289" s="154" t="s">
        <v>656</v>
      </c>
      <c r="D289" s="148">
        <f t="shared" ref="D289:E299" si="47">D290</f>
        <v>1532800</v>
      </c>
      <c r="E289" s="148">
        <f t="shared" si="47"/>
        <v>0</v>
      </c>
      <c r="F289" s="149">
        <f t="shared" si="41"/>
        <v>1532800</v>
      </c>
      <c r="G289" s="150"/>
      <c r="H289" s="153"/>
    </row>
    <row r="290" spans="1:8" ht="24.75" customHeight="1" x14ac:dyDescent="0.25">
      <c r="A290" s="152" t="s">
        <v>657</v>
      </c>
      <c r="B290" s="146" t="s">
        <v>210</v>
      </c>
      <c r="C290" s="154" t="s">
        <v>658</v>
      </c>
      <c r="D290" s="148">
        <f>D296+D291</f>
        <v>1532800</v>
      </c>
      <c r="E290" s="148">
        <f>E296+E291</f>
        <v>0</v>
      </c>
      <c r="F290" s="149">
        <f t="shared" si="41"/>
        <v>1532800</v>
      </c>
      <c r="G290" s="150"/>
      <c r="H290" s="153"/>
    </row>
    <row r="291" spans="1:8" ht="39.75" customHeight="1" x14ac:dyDescent="0.25">
      <c r="A291" s="152" t="s">
        <v>659</v>
      </c>
      <c r="B291" s="146" t="s">
        <v>210</v>
      </c>
      <c r="C291" s="154" t="s">
        <v>660</v>
      </c>
      <c r="D291" s="148">
        <f t="shared" ref="D291:E294" si="48">D292</f>
        <v>1000000</v>
      </c>
      <c r="E291" s="148">
        <f t="shared" si="48"/>
        <v>0</v>
      </c>
      <c r="F291" s="149">
        <f t="shared" si="41"/>
        <v>1000000</v>
      </c>
      <c r="G291" s="150"/>
      <c r="H291" s="153"/>
    </row>
    <row r="292" spans="1:8" ht="44.25" customHeight="1" x14ac:dyDescent="0.25">
      <c r="A292" s="152" t="s">
        <v>340</v>
      </c>
      <c r="B292" s="146" t="s">
        <v>210</v>
      </c>
      <c r="C292" s="154" t="s">
        <v>661</v>
      </c>
      <c r="D292" s="148">
        <f t="shared" si="48"/>
        <v>1000000</v>
      </c>
      <c r="E292" s="148">
        <f t="shared" si="48"/>
        <v>0</v>
      </c>
      <c r="F292" s="149">
        <f t="shared" si="41"/>
        <v>1000000</v>
      </c>
      <c r="G292" s="150"/>
      <c r="H292" s="153"/>
    </row>
    <row r="293" spans="1:8" ht="29.25" customHeight="1" x14ac:dyDescent="0.25">
      <c r="A293" s="152" t="s">
        <v>295</v>
      </c>
      <c r="B293" s="146" t="s">
        <v>210</v>
      </c>
      <c r="C293" s="154" t="s">
        <v>662</v>
      </c>
      <c r="D293" s="148">
        <f t="shared" si="48"/>
        <v>1000000</v>
      </c>
      <c r="E293" s="148">
        <f t="shared" si="48"/>
        <v>0</v>
      </c>
      <c r="F293" s="149">
        <f t="shared" si="41"/>
        <v>1000000</v>
      </c>
      <c r="G293" s="150"/>
      <c r="H293" s="153"/>
    </row>
    <row r="294" spans="1:8" ht="27.75" customHeight="1" x14ac:dyDescent="0.25">
      <c r="A294" s="152" t="s">
        <v>297</v>
      </c>
      <c r="B294" s="146" t="s">
        <v>210</v>
      </c>
      <c r="C294" s="154" t="s">
        <v>663</v>
      </c>
      <c r="D294" s="148">
        <f t="shared" si="48"/>
        <v>1000000</v>
      </c>
      <c r="E294" s="148">
        <f t="shared" si="48"/>
        <v>0</v>
      </c>
      <c r="F294" s="149">
        <f t="shared" si="41"/>
        <v>1000000</v>
      </c>
      <c r="G294" s="150"/>
      <c r="H294" s="153"/>
    </row>
    <row r="295" spans="1:8" ht="18.75" customHeight="1" x14ac:dyDescent="0.25">
      <c r="A295" s="152" t="s">
        <v>344</v>
      </c>
      <c r="B295" s="146" t="s">
        <v>210</v>
      </c>
      <c r="C295" s="154" t="s">
        <v>664</v>
      </c>
      <c r="D295" s="148">
        <v>1000000</v>
      </c>
      <c r="E295" s="148">
        <v>0</v>
      </c>
      <c r="F295" s="149">
        <f t="shared" si="41"/>
        <v>1000000</v>
      </c>
      <c r="G295" s="150"/>
      <c r="H295" s="153"/>
    </row>
    <row r="296" spans="1:8" ht="26.25" customHeight="1" x14ac:dyDescent="0.25">
      <c r="A296" s="152" t="s">
        <v>665</v>
      </c>
      <c r="B296" s="146" t="s">
        <v>210</v>
      </c>
      <c r="C296" s="154" t="s">
        <v>666</v>
      </c>
      <c r="D296" s="148">
        <f t="shared" si="47"/>
        <v>532800</v>
      </c>
      <c r="E296" s="148">
        <f t="shared" si="47"/>
        <v>0</v>
      </c>
      <c r="F296" s="149">
        <f t="shared" si="41"/>
        <v>532800</v>
      </c>
      <c r="G296" s="150"/>
      <c r="H296" s="153"/>
    </row>
    <row r="297" spans="1:8" ht="45.75" customHeight="1" x14ac:dyDescent="0.25">
      <c r="A297" s="152" t="s">
        <v>340</v>
      </c>
      <c r="B297" s="146" t="s">
        <v>210</v>
      </c>
      <c r="C297" s="154" t="s">
        <v>667</v>
      </c>
      <c r="D297" s="148">
        <f t="shared" si="47"/>
        <v>532800</v>
      </c>
      <c r="E297" s="148">
        <f t="shared" si="47"/>
        <v>0</v>
      </c>
      <c r="F297" s="149">
        <f t="shared" si="41"/>
        <v>532800</v>
      </c>
      <c r="G297" s="150"/>
      <c r="H297" s="153"/>
    </row>
    <row r="298" spans="1:8" ht="22.5" customHeight="1" x14ac:dyDescent="0.25">
      <c r="A298" s="152" t="s">
        <v>295</v>
      </c>
      <c r="B298" s="146" t="s">
        <v>210</v>
      </c>
      <c r="C298" s="154" t="s">
        <v>668</v>
      </c>
      <c r="D298" s="148">
        <f t="shared" si="47"/>
        <v>532800</v>
      </c>
      <c r="E298" s="148">
        <f t="shared" si="47"/>
        <v>0</v>
      </c>
      <c r="F298" s="149">
        <f t="shared" si="41"/>
        <v>532800</v>
      </c>
      <c r="G298" s="150"/>
      <c r="H298" s="153"/>
    </row>
    <row r="299" spans="1:8" ht="24.75" customHeight="1" x14ac:dyDescent="0.25">
      <c r="A299" s="152" t="s">
        <v>297</v>
      </c>
      <c r="B299" s="146" t="s">
        <v>210</v>
      </c>
      <c r="C299" s="154" t="s">
        <v>669</v>
      </c>
      <c r="D299" s="148">
        <f t="shared" si="47"/>
        <v>532800</v>
      </c>
      <c r="E299" s="148">
        <f>E300</f>
        <v>0</v>
      </c>
      <c r="F299" s="149">
        <f t="shared" si="41"/>
        <v>532800</v>
      </c>
      <c r="G299" s="150"/>
      <c r="H299" s="153"/>
    </row>
    <row r="300" spans="1:8" ht="15" customHeight="1" x14ac:dyDescent="0.25">
      <c r="A300" s="152" t="s">
        <v>344</v>
      </c>
      <c r="B300" s="146" t="s">
        <v>210</v>
      </c>
      <c r="C300" s="154" t="s">
        <v>670</v>
      </c>
      <c r="D300" s="148">
        <v>532800</v>
      </c>
      <c r="E300" s="148">
        <v>0</v>
      </c>
      <c r="F300" s="149">
        <f t="shared" si="41"/>
        <v>532800</v>
      </c>
      <c r="G300" s="150"/>
      <c r="H300" s="153"/>
    </row>
    <row r="301" spans="1:8" ht="47.25" customHeight="1" x14ac:dyDescent="0.25">
      <c r="A301" s="152" t="s">
        <v>671</v>
      </c>
      <c r="B301" s="146" t="s">
        <v>210</v>
      </c>
      <c r="C301" s="154" t="s">
        <v>672</v>
      </c>
      <c r="D301" s="148">
        <f>D302+D328</f>
        <v>87108927.029999986</v>
      </c>
      <c r="E301" s="148">
        <f>E302+E328</f>
        <v>15281355.200000001</v>
      </c>
      <c r="F301" s="149">
        <f t="shared" si="41"/>
        <v>71827571.829999983</v>
      </c>
      <c r="G301" s="150"/>
      <c r="H301" s="153"/>
    </row>
    <row r="302" spans="1:8" ht="54" customHeight="1" x14ac:dyDescent="0.25">
      <c r="A302" s="152" t="s">
        <v>673</v>
      </c>
      <c r="B302" s="146" t="s">
        <v>210</v>
      </c>
      <c r="C302" s="154" t="s">
        <v>674</v>
      </c>
      <c r="D302" s="148">
        <f>D310+D317+D321+D303</f>
        <v>87108927.029999986</v>
      </c>
      <c r="E302" s="148">
        <f>E310+E317+E321+E303</f>
        <v>15281355.200000001</v>
      </c>
      <c r="F302" s="149">
        <f t="shared" si="41"/>
        <v>71827571.829999983</v>
      </c>
      <c r="G302" s="150"/>
      <c r="H302" s="153"/>
    </row>
    <row r="303" spans="1:8" ht="45" customHeight="1" x14ac:dyDescent="0.25">
      <c r="A303" s="152" t="s">
        <v>675</v>
      </c>
      <c r="B303" s="146" t="s">
        <v>210</v>
      </c>
      <c r="C303" s="154" t="s">
        <v>676</v>
      </c>
      <c r="D303" s="148">
        <f>D304+D307</f>
        <v>64751981.349999994</v>
      </c>
      <c r="E303" s="148">
        <f>E304+E307</f>
        <v>14670100.98</v>
      </c>
      <c r="F303" s="149">
        <f t="shared" si="41"/>
        <v>50081880.36999999</v>
      </c>
      <c r="G303" s="150"/>
      <c r="H303" s="153"/>
    </row>
    <row r="304" spans="1:8" ht="30.75" customHeight="1" x14ac:dyDescent="0.25">
      <c r="A304" s="152" t="s">
        <v>677</v>
      </c>
      <c r="B304" s="146" t="s">
        <v>210</v>
      </c>
      <c r="C304" s="154" t="s">
        <v>678</v>
      </c>
      <c r="D304" s="148">
        <f>D305</f>
        <v>51801585.079999998</v>
      </c>
      <c r="E304" s="148">
        <f>E305</f>
        <v>12561599.220000001</v>
      </c>
      <c r="F304" s="149">
        <f t="shared" si="41"/>
        <v>39239985.859999999</v>
      </c>
      <c r="G304" s="150"/>
      <c r="H304" s="153"/>
    </row>
    <row r="305" spans="1:8" ht="16.5" customHeight="1" x14ac:dyDescent="0.25">
      <c r="A305" s="152" t="s">
        <v>679</v>
      </c>
      <c r="B305" s="146" t="s">
        <v>210</v>
      </c>
      <c r="C305" s="154" t="s">
        <v>680</v>
      </c>
      <c r="D305" s="148">
        <f>D306</f>
        <v>51801585.079999998</v>
      </c>
      <c r="E305" s="148">
        <f>E306</f>
        <v>12561599.220000001</v>
      </c>
      <c r="F305" s="149">
        <f t="shared" si="41"/>
        <v>39239985.859999999</v>
      </c>
      <c r="G305" s="150"/>
      <c r="H305" s="153"/>
    </row>
    <row r="306" spans="1:8" ht="31.5" customHeight="1" x14ac:dyDescent="0.25">
      <c r="A306" s="152" t="s">
        <v>681</v>
      </c>
      <c r="B306" s="146" t="s">
        <v>210</v>
      </c>
      <c r="C306" s="154" t="s">
        <v>682</v>
      </c>
      <c r="D306" s="148">
        <v>51801585.079999998</v>
      </c>
      <c r="E306" s="148">
        <v>12561599.220000001</v>
      </c>
      <c r="F306" s="149">
        <f t="shared" si="41"/>
        <v>39239985.859999999</v>
      </c>
      <c r="G306" s="150"/>
      <c r="H306" s="153"/>
    </row>
    <row r="307" spans="1:8" ht="20.25" customHeight="1" x14ac:dyDescent="0.25">
      <c r="A307" s="152" t="s">
        <v>330</v>
      </c>
      <c r="B307" s="146" t="s">
        <v>210</v>
      </c>
      <c r="C307" s="154" t="s">
        <v>683</v>
      </c>
      <c r="D307" s="148">
        <f>D308</f>
        <v>12950396.27</v>
      </c>
      <c r="E307" s="148">
        <f>E308</f>
        <v>2108501.7599999998</v>
      </c>
      <c r="F307" s="149">
        <f t="shared" si="41"/>
        <v>10841894.51</v>
      </c>
      <c r="G307" s="150"/>
      <c r="H307" s="153"/>
    </row>
    <row r="308" spans="1:8" ht="21" customHeight="1" x14ac:dyDescent="0.25">
      <c r="A308" s="152" t="s">
        <v>332</v>
      </c>
      <c r="B308" s="146" t="s">
        <v>210</v>
      </c>
      <c r="C308" s="154" t="s">
        <v>684</v>
      </c>
      <c r="D308" s="148">
        <f>D309</f>
        <v>12950396.27</v>
      </c>
      <c r="E308" s="148">
        <f>E309</f>
        <v>2108501.7599999998</v>
      </c>
      <c r="F308" s="149">
        <f t="shared" si="41"/>
        <v>10841894.51</v>
      </c>
      <c r="G308" s="150"/>
      <c r="H308" s="153"/>
    </row>
    <row r="309" spans="1:8" ht="18" customHeight="1" x14ac:dyDescent="0.25">
      <c r="A309" s="152" t="s">
        <v>334</v>
      </c>
      <c r="B309" s="146" t="s">
        <v>210</v>
      </c>
      <c r="C309" s="154" t="s">
        <v>685</v>
      </c>
      <c r="D309" s="148">
        <v>12950396.27</v>
      </c>
      <c r="E309" s="148">
        <v>2108501.7599999998</v>
      </c>
      <c r="F309" s="149">
        <f t="shared" si="41"/>
        <v>10841894.51</v>
      </c>
      <c r="G309" s="150"/>
      <c r="H309" s="153"/>
    </row>
    <row r="310" spans="1:8" ht="82.5" customHeight="1" x14ac:dyDescent="0.25">
      <c r="A310" s="152" t="s">
        <v>686</v>
      </c>
      <c r="B310" s="146" t="s">
        <v>210</v>
      </c>
      <c r="C310" s="154" t="s">
        <v>687</v>
      </c>
      <c r="D310" s="148">
        <f>D311+D314</f>
        <v>21614512.889999997</v>
      </c>
      <c r="E310" s="148">
        <f>E311+E314</f>
        <v>611254.22</v>
      </c>
      <c r="F310" s="149">
        <f t="shared" si="41"/>
        <v>21003258.669999998</v>
      </c>
      <c r="G310" s="150"/>
      <c r="H310" s="153"/>
    </row>
    <row r="311" spans="1:8" ht="27.75" customHeight="1" x14ac:dyDescent="0.25">
      <c r="A311" s="152" t="s">
        <v>677</v>
      </c>
      <c r="B311" s="146" t="s">
        <v>210</v>
      </c>
      <c r="C311" s="154" t="s">
        <v>688</v>
      </c>
      <c r="D311" s="148">
        <f t="shared" ref="D311:E312" si="49">D312</f>
        <v>19884902.579999998</v>
      </c>
      <c r="E311" s="148">
        <f t="shared" si="49"/>
        <v>523399.98</v>
      </c>
      <c r="F311" s="149">
        <f t="shared" si="41"/>
        <v>19361502.599999998</v>
      </c>
      <c r="G311" s="150"/>
      <c r="H311" s="153"/>
    </row>
    <row r="312" spans="1:8" ht="18.75" customHeight="1" x14ac:dyDescent="0.25">
      <c r="A312" s="152" t="s">
        <v>679</v>
      </c>
      <c r="B312" s="146" t="s">
        <v>210</v>
      </c>
      <c r="C312" s="154" t="s">
        <v>689</v>
      </c>
      <c r="D312" s="148">
        <f t="shared" si="49"/>
        <v>19884902.579999998</v>
      </c>
      <c r="E312" s="148">
        <f t="shared" si="49"/>
        <v>523399.98</v>
      </c>
      <c r="F312" s="149">
        <f t="shared" si="41"/>
        <v>19361502.599999998</v>
      </c>
      <c r="G312" s="150"/>
      <c r="H312" s="153"/>
    </row>
    <row r="313" spans="1:8" ht="26.25" customHeight="1" x14ac:dyDescent="0.25">
      <c r="A313" s="152" t="s">
        <v>681</v>
      </c>
      <c r="B313" s="146" t="s">
        <v>210</v>
      </c>
      <c r="C313" s="154" t="s">
        <v>690</v>
      </c>
      <c r="D313" s="148">
        <v>19884902.579999998</v>
      </c>
      <c r="E313" s="148">
        <v>523399.98</v>
      </c>
      <c r="F313" s="149">
        <f t="shared" si="41"/>
        <v>19361502.599999998</v>
      </c>
      <c r="G313" s="150"/>
      <c r="H313" s="153"/>
    </row>
    <row r="314" spans="1:8" ht="20.25" customHeight="1" x14ac:dyDescent="0.25">
      <c r="A314" s="152" t="s">
        <v>330</v>
      </c>
      <c r="B314" s="146" t="s">
        <v>210</v>
      </c>
      <c r="C314" s="154" t="s">
        <v>691</v>
      </c>
      <c r="D314" s="148">
        <f>D315</f>
        <v>1729610.31</v>
      </c>
      <c r="E314" s="148">
        <f>E315</f>
        <v>87854.24</v>
      </c>
      <c r="F314" s="149">
        <f t="shared" si="41"/>
        <v>1641756.07</v>
      </c>
      <c r="G314" s="150"/>
      <c r="H314" s="153"/>
    </row>
    <row r="315" spans="1:8" ht="21" customHeight="1" x14ac:dyDescent="0.25">
      <c r="A315" s="152" t="s">
        <v>332</v>
      </c>
      <c r="B315" s="146" t="s">
        <v>210</v>
      </c>
      <c r="C315" s="154" t="s">
        <v>692</v>
      </c>
      <c r="D315" s="148">
        <f>D316</f>
        <v>1729610.31</v>
      </c>
      <c r="E315" s="148">
        <f>E316</f>
        <v>87854.24</v>
      </c>
      <c r="F315" s="149">
        <f t="shared" si="41"/>
        <v>1641756.07</v>
      </c>
      <c r="G315" s="150"/>
      <c r="H315" s="153"/>
    </row>
    <row r="316" spans="1:8" ht="19.5" customHeight="1" x14ac:dyDescent="0.25">
      <c r="A316" s="152" t="s">
        <v>334</v>
      </c>
      <c r="B316" s="146" t="s">
        <v>210</v>
      </c>
      <c r="C316" s="154" t="s">
        <v>693</v>
      </c>
      <c r="D316" s="148">
        <v>1729610.31</v>
      </c>
      <c r="E316" s="148">
        <v>87854.24</v>
      </c>
      <c r="F316" s="149">
        <f t="shared" si="41"/>
        <v>1641756.07</v>
      </c>
      <c r="G316" s="150"/>
      <c r="H316" s="153"/>
    </row>
    <row r="317" spans="1:8" ht="25.5" customHeight="1" x14ac:dyDescent="0.25">
      <c r="A317" s="152" t="s">
        <v>694</v>
      </c>
      <c r="B317" s="146" t="s">
        <v>210</v>
      </c>
      <c r="C317" s="154" t="s">
        <v>695</v>
      </c>
      <c r="D317" s="148">
        <f t="shared" ref="D317:E319" si="50">D318</f>
        <v>442432.79</v>
      </c>
      <c r="E317" s="148">
        <f t="shared" si="50"/>
        <v>0</v>
      </c>
      <c r="F317" s="149">
        <f t="shared" si="41"/>
        <v>442432.79</v>
      </c>
      <c r="G317" s="150"/>
      <c r="H317" s="153"/>
    </row>
    <row r="318" spans="1:8" ht="24.75" customHeight="1" x14ac:dyDescent="0.25">
      <c r="A318" s="152" t="s">
        <v>295</v>
      </c>
      <c r="B318" s="146" t="s">
        <v>210</v>
      </c>
      <c r="C318" s="154" t="s">
        <v>696</v>
      </c>
      <c r="D318" s="148">
        <f t="shared" si="50"/>
        <v>442432.79</v>
      </c>
      <c r="E318" s="148">
        <f t="shared" si="50"/>
        <v>0</v>
      </c>
      <c r="F318" s="149">
        <f t="shared" si="41"/>
        <v>442432.79</v>
      </c>
      <c r="G318" s="150"/>
      <c r="H318" s="153"/>
    </row>
    <row r="319" spans="1:8" ht="23.25" customHeight="1" x14ac:dyDescent="0.25">
      <c r="A319" s="152" t="s">
        <v>297</v>
      </c>
      <c r="B319" s="146" t="s">
        <v>210</v>
      </c>
      <c r="C319" s="154" t="s">
        <v>697</v>
      </c>
      <c r="D319" s="148">
        <f t="shared" si="50"/>
        <v>442432.79</v>
      </c>
      <c r="E319" s="148">
        <f t="shared" si="50"/>
        <v>0</v>
      </c>
      <c r="F319" s="149">
        <f t="shared" si="41"/>
        <v>442432.79</v>
      </c>
      <c r="G319" s="150"/>
      <c r="H319" s="153"/>
    </row>
    <row r="320" spans="1:8" ht="17.25" customHeight="1" x14ac:dyDescent="0.25">
      <c r="A320" s="152" t="s">
        <v>344</v>
      </c>
      <c r="B320" s="146" t="s">
        <v>210</v>
      </c>
      <c r="C320" s="154" t="s">
        <v>698</v>
      </c>
      <c r="D320" s="148">
        <v>442432.79</v>
      </c>
      <c r="E320" s="148">
        <v>0</v>
      </c>
      <c r="F320" s="149">
        <f t="shared" si="41"/>
        <v>442432.79</v>
      </c>
      <c r="G320" s="150"/>
      <c r="H320" s="153"/>
    </row>
    <row r="321" spans="1:8" ht="45" customHeight="1" x14ac:dyDescent="0.25">
      <c r="A321" s="152" t="s">
        <v>699</v>
      </c>
      <c r="B321" s="146" t="s">
        <v>210</v>
      </c>
      <c r="C321" s="154" t="s">
        <v>700</v>
      </c>
      <c r="D321" s="148">
        <f>D322+D325</f>
        <v>300000</v>
      </c>
      <c r="E321" s="148">
        <f>E322+E325</f>
        <v>0</v>
      </c>
      <c r="F321" s="149">
        <f t="shared" si="41"/>
        <v>300000</v>
      </c>
      <c r="G321" s="150"/>
      <c r="H321" s="153"/>
    </row>
    <row r="322" spans="1:8" ht="0.75" hidden="1" customHeight="1" x14ac:dyDescent="0.25">
      <c r="A322" s="152" t="s">
        <v>677</v>
      </c>
      <c r="B322" s="146" t="s">
        <v>210</v>
      </c>
      <c r="C322" s="154" t="s">
        <v>701</v>
      </c>
      <c r="D322" s="148">
        <f>D323</f>
        <v>0</v>
      </c>
      <c r="E322" s="148">
        <f>E323</f>
        <v>0</v>
      </c>
      <c r="F322" s="149">
        <f t="shared" si="41"/>
        <v>0</v>
      </c>
      <c r="G322" s="150"/>
      <c r="H322" s="153"/>
    </row>
    <row r="323" spans="1:8" ht="0.75" hidden="1" customHeight="1" x14ac:dyDescent="0.25">
      <c r="A323" s="152" t="s">
        <v>679</v>
      </c>
      <c r="B323" s="146" t="s">
        <v>210</v>
      </c>
      <c r="C323" s="154" t="s">
        <v>702</v>
      </c>
      <c r="D323" s="148">
        <f>D324</f>
        <v>0</v>
      </c>
      <c r="E323" s="148">
        <f>E324</f>
        <v>0</v>
      </c>
      <c r="F323" s="149">
        <f t="shared" si="41"/>
        <v>0</v>
      </c>
      <c r="G323" s="150"/>
      <c r="H323" s="153"/>
    </row>
    <row r="324" spans="1:8" ht="30" hidden="1" customHeight="1" x14ac:dyDescent="0.25">
      <c r="A324" s="152" t="s">
        <v>681</v>
      </c>
      <c r="B324" s="146" t="s">
        <v>210</v>
      </c>
      <c r="C324" s="154" t="s">
        <v>703</v>
      </c>
      <c r="D324" s="148">
        <v>0</v>
      </c>
      <c r="E324" s="148">
        <v>0</v>
      </c>
      <c r="F324" s="149">
        <f t="shared" si="41"/>
        <v>0</v>
      </c>
      <c r="G324" s="150"/>
      <c r="H324" s="153"/>
    </row>
    <row r="325" spans="1:8" ht="17.25" customHeight="1" x14ac:dyDescent="0.25">
      <c r="A325" s="152" t="s">
        <v>330</v>
      </c>
      <c r="B325" s="146" t="s">
        <v>210</v>
      </c>
      <c r="C325" s="154" t="s">
        <v>704</v>
      </c>
      <c r="D325" s="148">
        <f t="shared" ref="D325:E326" si="51">D326</f>
        <v>300000</v>
      </c>
      <c r="E325" s="148">
        <f t="shared" si="51"/>
        <v>0</v>
      </c>
      <c r="F325" s="149">
        <f t="shared" si="41"/>
        <v>300000</v>
      </c>
      <c r="G325" s="150"/>
      <c r="H325" s="153"/>
    </row>
    <row r="326" spans="1:8" ht="17.25" customHeight="1" x14ac:dyDescent="0.25">
      <c r="A326" s="152" t="s">
        <v>372</v>
      </c>
      <c r="B326" s="146" t="s">
        <v>210</v>
      </c>
      <c r="C326" s="154" t="s">
        <v>705</v>
      </c>
      <c r="D326" s="148">
        <f t="shared" si="51"/>
        <v>300000</v>
      </c>
      <c r="E326" s="148">
        <f t="shared" si="51"/>
        <v>0</v>
      </c>
      <c r="F326" s="149">
        <f t="shared" si="41"/>
        <v>300000</v>
      </c>
      <c r="G326" s="150"/>
      <c r="H326" s="153"/>
    </row>
    <row r="327" spans="1:8" ht="24.75" customHeight="1" x14ac:dyDescent="0.25">
      <c r="A327" s="152" t="s">
        <v>706</v>
      </c>
      <c r="B327" s="146" t="s">
        <v>210</v>
      </c>
      <c r="C327" s="154" t="s">
        <v>707</v>
      </c>
      <c r="D327" s="148">
        <v>300000</v>
      </c>
      <c r="E327" s="148">
        <v>0</v>
      </c>
      <c r="F327" s="149">
        <f t="shared" si="41"/>
        <v>300000</v>
      </c>
      <c r="G327" s="150"/>
      <c r="H327" s="153"/>
    </row>
    <row r="328" spans="1:8" ht="45" hidden="1" customHeight="1" x14ac:dyDescent="0.25">
      <c r="A328" s="152" t="s">
        <v>708</v>
      </c>
      <c r="B328" s="146" t="s">
        <v>210</v>
      </c>
      <c r="C328" s="154" t="s">
        <v>709</v>
      </c>
      <c r="D328" s="148">
        <f>D329+D333</f>
        <v>0</v>
      </c>
      <c r="E328" s="148">
        <f>E329+E333</f>
        <v>0</v>
      </c>
      <c r="F328" s="149">
        <f t="shared" si="41"/>
        <v>0</v>
      </c>
      <c r="G328" s="150"/>
      <c r="H328" s="153"/>
    </row>
    <row r="329" spans="1:8" ht="80.25" hidden="1" customHeight="1" x14ac:dyDescent="0.25">
      <c r="A329" s="152" t="s">
        <v>686</v>
      </c>
      <c r="B329" s="146" t="s">
        <v>210</v>
      </c>
      <c r="C329" s="154" t="s">
        <v>710</v>
      </c>
      <c r="D329" s="148">
        <f t="shared" ref="D329:E331" si="52">D330</f>
        <v>0</v>
      </c>
      <c r="E329" s="148">
        <f t="shared" si="52"/>
        <v>0</v>
      </c>
      <c r="F329" s="149">
        <f t="shared" si="41"/>
        <v>0</v>
      </c>
      <c r="G329" s="150"/>
      <c r="H329" s="153"/>
    </row>
    <row r="330" spans="1:8" ht="22.5" hidden="1" customHeight="1" x14ac:dyDescent="0.25">
      <c r="A330" s="152" t="s">
        <v>677</v>
      </c>
      <c r="B330" s="146" t="s">
        <v>210</v>
      </c>
      <c r="C330" s="154" t="s">
        <v>711</v>
      </c>
      <c r="D330" s="148">
        <f t="shared" si="52"/>
        <v>0</v>
      </c>
      <c r="E330" s="148">
        <f t="shared" si="52"/>
        <v>0</v>
      </c>
      <c r="F330" s="149">
        <f t="shared" si="41"/>
        <v>0</v>
      </c>
      <c r="G330" s="150"/>
      <c r="H330" s="153"/>
    </row>
    <row r="331" spans="1:8" ht="17.25" hidden="1" customHeight="1" x14ac:dyDescent="0.25">
      <c r="A331" s="152" t="s">
        <v>679</v>
      </c>
      <c r="B331" s="146" t="s">
        <v>210</v>
      </c>
      <c r="C331" s="154" t="s">
        <v>712</v>
      </c>
      <c r="D331" s="148">
        <f t="shared" si="52"/>
        <v>0</v>
      </c>
      <c r="E331" s="148">
        <f t="shared" si="52"/>
        <v>0</v>
      </c>
      <c r="F331" s="149">
        <f t="shared" si="41"/>
        <v>0</v>
      </c>
      <c r="G331" s="150"/>
      <c r="H331" s="153"/>
    </row>
    <row r="332" spans="1:8" ht="24" hidden="1" customHeight="1" x14ac:dyDescent="0.25">
      <c r="A332" s="152" t="s">
        <v>681</v>
      </c>
      <c r="B332" s="146" t="s">
        <v>210</v>
      </c>
      <c r="C332" s="154" t="s">
        <v>713</v>
      </c>
      <c r="D332" s="148">
        <v>0</v>
      </c>
      <c r="E332" s="148">
        <v>0</v>
      </c>
      <c r="F332" s="149">
        <f t="shared" si="41"/>
        <v>0</v>
      </c>
      <c r="G332" s="150"/>
      <c r="H332" s="153"/>
    </row>
    <row r="333" spans="1:8" ht="24" hidden="1" customHeight="1" x14ac:dyDescent="0.25">
      <c r="A333" s="152" t="s">
        <v>694</v>
      </c>
      <c r="B333" s="146" t="s">
        <v>210</v>
      </c>
      <c r="C333" s="154" t="s">
        <v>714</v>
      </c>
      <c r="D333" s="148">
        <f t="shared" ref="D333:E335" si="53">D334</f>
        <v>0</v>
      </c>
      <c r="E333" s="148">
        <f t="shared" si="53"/>
        <v>0</v>
      </c>
      <c r="F333" s="149">
        <f t="shared" si="41"/>
        <v>0</v>
      </c>
      <c r="G333" s="150"/>
      <c r="H333" s="153"/>
    </row>
    <row r="334" spans="1:8" ht="26.25" hidden="1" customHeight="1" x14ac:dyDescent="0.25">
      <c r="A334" s="152" t="s">
        <v>295</v>
      </c>
      <c r="B334" s="146" t="s">
        <v>210</v>
      </c>
      <c r="C334" s="154" t="s">
        <v>715</v>
      </c>
      <c r="D334" s="148">
        <f t="shared" si="53"/>
        <v>0</v>
      </c>
      <c r="E334" s="148">
        <f t="shared" si="53"/>
        <v>0</v>
      </c>
      <c r="F334" s="149">
        <f t="shared" si="41"/>
        <v>0</v>
      </c>
      <c r="G334" s="150"/>
      <c r="H334" s="153"/>
    </row>
    <row r="335" spans="1:8" ht="25.5" hidden="1" customHeight="1" x14ac:dyDescent="0.25">
      <c r="A335" s="152" t="s">
        <v>297</v>
      </c>
      <c r="B335" s="146" t="s">
        <v>210</v>
      </c>
      <c r="C335" s="154" t="s">
        <v>716</v>
      </c>
      <c r="D335" s="148">
        <f t="shared" si="53"/>
        <v>0</v>
      </c>
      <c r="E335" s="148">
        <f t="shared" si="53"/>
        <v>0</v>
      </c>
      <c r="F335" s="149">
        <f t="shared" si="41"/>
        <v>0</v>
      </c>
      <c r="G335" s="150"/>
      <c r="H335" s="153"/>
    </row>
    <row r="336" spans="1:8" ht="16.5" hidden="1" customHeight="1" x14ac:dyDescent="0.25">
      <c r="A336" s="152" t="s">
        <v>344</v>
      </c>
      <c r="B336" s="146" t="s">
        <v>210</v>
      </c>
      <c r="C336" s="154" t="s">
        <v>717</v>
      </c>
      <c r="D336" s="148">
        <v>0</v>
      </c>
      <c r="E336" s="148">
        <v>0</v>
      </c>
      <c r="F336" s="149">
        <f t="shared" si="41"/>
        <v>0</v>
      </c>
      <c r="G336" s="150"/>
      <c r="H336" s="153"/>
    </row>
    <row r="337" spans="1:8" ht="66.75" hidden="1" customHeight="1" x14ac:dyDescent="0.25">
      <c r="A337" s="152" t="s">
        <v>718</v>
      </c>
      <c r="B337" s="146" t="s">
        <v>210</v>
      </c>
      <c r="C337" s="154" t="s">
        <v>719</v>
      </c>
      <c r="D337" s="148">
        <f>D338+D343</f>
        <v>0</v>
      </c>
      <c r="E337" s="148">
        <f>E338+E343</f>
        <v>0</v>
      </c>
      <c r="F337" s="149">
        <f t="shared" si="41"/>
        <v>0</v>
      </c>
      <c r="G337" s="150"/>
      <c r="H337" s="153"/>
    </row>
    <row r="338" spans="1:8" ht="36" hidden="1" customHeight="1" x14ac:dyDescent="0.25">
      <c r="A338" s="152" t="s">
        <v>720</v>
      </c>
      <c r="B338" s="146" t="s">
        <v>210</v>
      </c>
      <c r="C338" s="154" t="s">
        <v>721</v>
      </c>
      <c r="D338" s="148">
        <f>D339</f>
        <v>0</v>
      </c>
      <c r="E338" s="148">
        <f>E339</f>
        <v>0</v>
      </c>
      <c r="F338" s="149">
        <f t="shared" si="41"/>
        <v>0</v>
      </c>
      <c r="G338" s="150"/>
      <c r="H338" s="153"/>
    </row>
    <row r="339" spans="1:8" ht="69.75" hidden="1" customHeight="1" x14ac:dyDescent="0.25">
      <c r="A339" s="152" t="s">
        <v>722</v>
      </c>
      <c r="B339" s="146" t="s">
        <v>210</v>
      </c>
      <c r="C339" s="154" t="s">
        <v>723</v>
      </c>
      <c r="D339" s="148">
        <f t="shared" ref="D339:E341" si="54">D340</f>
        <v>0</v>
      </c>
      <c r="E339" s="148">
        <f t="shared" si="54"/>
        <v>0</v>
      </c>
      <c r="F339" s="149">
        <f t="shared" si="41"/>
        <v>0</v>
      </c>
      <c r="G339" s="150"/>
      <c r="H339" s="153"/>
    </row>
    <row r="340" spans="1:8" ht="28.5" hidden="1" customHeight="1" x14ac:dyDescent="0.25">
      <c r="A340" s="152" t="s">
        <v>677</v>
      </c>
      <c r="B340" s="146" t="s">
        <v>210</v>
      </c>
      <c r="C340" s="154" t="s">
        <v>724</v>
      </c>
      <c r="D340" s="148">
        <f t="shared" si="54"/>
        <v>0</v>
      </c>
      <c r="E340" s="148">
        <f t="shared" si="54"/>
        <v>0</v>
      </c>
      <c r="F340" s="149">
        <f t="shared" si="41"/>
        <v>0</v>
      </c>
      <c r="G340" s="150"/>
      <c r="H340" s="153"/>
    </row>
    <row r="341" spans="1:8" ht="18" hidden="1" customHeight="1" x14ac:dyDescent="0.25">
      <c r="A341" s="152" t="s">
        <v>679</v>
      </c>
      <c r="B341" s="146" t="s">
        <v>210</v>
      </c>
      <c r="C341" s="154" t="s">
        <v>725</v>
      </c>
      <c r="D341" s="148">
        <f t="shared" si="54"/>
        <v>0</v>
      </c>
      <c r="E341" s="148">
        <f t="shared" si="54"/>
        <v>0</v>
      </c>
      <c r="F341" s="149">
        <f t="shared" si="41"/>
        <v>0</v>
      </c>
      <c r="G341" s="150"/>
      <c r="H341" s="153"/>
    </row>
    <row r="342" spans="1:8" ht="27.75" hidden="1" customHeight="1" x14ac:dyDescent="0.25">
      <c r="A342" s="152" t="s">
        <v>681</v>
      </c>
      <c r="B342" s="146" t="s">
        <v>210</v>
      </c>
      <c r="C342" s="154" t="s">
        <v>726</v>
      </c>
      <c r="D342" s="148">
        <v>0</v>
      </c>
      <c r="E342" s="148">
        <v>0</v>
      </c>
      <c r="F342" s="149">
        <f t="shared" ref="F342:F410" si="55">D342-E342</f>
        <v>0</v>
      </c>
      <c r="G342" s="150"/>
      <c r="H342" s="153"/>
    </row>
    <row r="343" spans="1:8" ht="36" hidden="1" customHeight="1" x14ac:dyDescent="0.25">
      <c r="A343" s="152" t="s">
        <v>727</v>
      </c>
      <c r="B343" s="146" t="s">
        <v>210</v>
      </c>
      <c r="C343" s="154" t="s">
        <v>728</v>
      </c>
      <c r="D343" s="148">
        <f>D344+D348+D352</f>
        <v>0</v>
      </c>
      <c r="E343" s="148">
        <f>E344+E348+E352</f>
        <v>0</v>
      </c>
      <c r="F343" s="149">
        <f t="shared" si="55"/>
        <v>0</v>
      </c>
      <c r="G343" s="150"/>
      <c r="H343" s="153"/>
    </row>
    <row r="344" spans="1:8" ht="29.25" hidden="1" customHeight="1" x14ac:dyDescent="0.25">
      <c r="A344" s="152" t="s">
        <v>729</v>
      </c>
      <c r="B344" s="146" t="s">
        <v>210</v>
      </c>
      <c r="C344" s="154" t="s">
        <v>730</v>
      </c>
      <c r="D344" s="148">
        <f t="shared" ref="D344:E346" si="56">D345</f>
        <v>0</v>
      </c>
      <c r="E344" s="148">
        <f t="shared" si="56"/>
        <v>0</v>
      </c>
      <c r="F344" s="149">
        <f t="shared" si="55"/>
        <v>0</v>
      </c>
      <c r="G344" s="150"/>
      <c r="H344" s="153"/>
    </row>
    <row r="345" spans="1:8" ht="23.25" hidden="1" customHeight="1" x14ac:dyDescent="0.25">
      <c r="A345" s="152" t="s">
        <v>295</v>
      </c>
      <c r="B345" s="146" t="s">
        <v>210</v>
      </c>
      <c r="C345" s="154" t="s">
        <v>731</v>
      </c>
      <c r="D345" s="148">
        <f t="shared" si="56"/>
        <v>0</v>
      </c>
      <c r="E345" s="148">
        <f t="shared" si="56"/>
        <v>0</v>
      </c>
      <c r="F345" s="149">
        <f t="shared" si="55"/>
        <v>0</v>
      </c>
      <c r="G345" s="150"/>
      <c r="H345" s="153"/>
    </row>
    <row r="346" spans="1:8" ht="26.25" hidden="1" customHeight="1" x14ac:dyDescent="0.25">
      <c r="A346" s="152" t="s">
        <v>297</v>
      </c>
      <c r="B346" s="146" t="s">
        <v>210</v>
      </c>
      <c r="C346" s="154" t="s">
        <v>732</v>
      </c>
      <c r="D346" s="148">
        <f t="shared" si="56"/>
        <v>0</v>
      </c>
      <c r="E346" s="148">
        <f t="shared" si="56"/>
        <v>0</v>
      </c>
      <c r="F346" s="149">
        <f t="shared" si="55"/>
        <v>0</v>
      </c>
      <c r="G346" s="150"/>
      <c r="H346" s="153"/>
    </row>
    <row r="347" spans="1:8" ht="26.25" hidden="1" customHeight="1" x14ac:dyDescent="0.25">
      <c r="A347" s="152" t="s">
        <v>413</v>
      </c>
      <c r="B347" s="146" t="s">
        <v>210</v>
      </c>
      <c r="C347" s="154" t="s">
        <v>733</v>
      </c>
      <c r="D347" s="148">
        <v>0</v>
      </c>
      <c r="E347" s="148">
        <v>0</v>
      </c>
      <c r="F347" s="149">
        <f t="shared" si="55"/>
        <v>0</v>
      </c>
      <c r="G347" s="150"/>
      <c r="H347" s="153"/>
    </row>
    <row r="348" spans="1:8" ht="28.5" hidden="1" customHeight="1" x14ac:dyDescent="0.25">
      <c r="A348" s="152" t="s">
        <v>734</v>
      </c>
      <c r="B348" s="146" t="s">
        <v>210</v>
      </c>
      <c r="C348" s="154" t="s">
        <v>735</v>
      </c>
      <c r="D348" s="148">
        <f>D349</f>
        <v>0</v>
      </c>
      <c r="E348" s="148">
        <f>E349</f>
        <v>0</v>
      </c>
      <c r="F348" s="149">
        <f t="shared" si="55"/>
        <v>0</v>
      </c>
      <c r="G348" s="150"/>
      <c r="H348" s="153"/>
    </row>
    <row r="349" spans="1:8" ht="23.25" hidden="1" customHeight="1" x14ac:dyDescent="0.25">
      <c r="A349" s="152" t="s">
        <v>295</v>
      </c>
      <c r="B349" s="146" t="s">
        <v>210</v>
      </c>
      <c r="C349" s="154" t="s">
        <v>736</v>
      </c>
      <c r="D349" s="148">
        <f>D350</f>
        <v>0</v>
      </c>
      <c r="E349" s="148">
        <f>E350</f>
        <v>0</v>
      </c>
      <c r="F349" s="149">
        <f t="shared" si="55"/>
        <v>0</v>
      </c>
      <c r="G349" s="150"/>
      <c r="H349" s="153"/>
    </row>
    <row r="350" spans="1:8" ht="26.25" hidden="1" customHeight="1" x14ac:dyDescent="0.25">
      <c r="A350" s="152" t="s">
        <v>297</v>
      </c>
      <c r="B350" s="146" t="s">
        <v>210</v>
      </c>
      <c r="C350" s="154" t="s">
        <v>737</v>
      </c>
      <c r="D350" s="148">
        <f t="shared" ref="D350:E350" si="57">D351</f>
        <v>0</v>
      </c>
      <c r="E350" s="148">
        <f t="shared" si="57"/>
        <v>0</v>
      </c>
      <c r="F350" s="149">
        <f t="shared" si="55"/>
        <v>0</v>
      </c>
      <c r="G350" s="150"/>
      <c r="H350" s="153"/>
    </row>
    <row r="351" spans="1:8" ht="19.5" hidden="1" customHeight="1" x14ac:dyDescent="0.25">
      <c r="A351" s="152" t="s">
        <v>299</v>
      </c>
      <c r="B351" s="146" t="s">
        <v>210</v>
      </c>
      <c r="C351" s="154" t="s">
        <v>738</v>
      </c>
      <c r="D351" s="148">
        <v>0</v>
      </c>
      <c r="E351" s="148">
        <v>0</v>
      </c>
      <c r="F351" s="149">
        <f t="shared" si="55"/>
        <v>0</v>
      </c>
      <c r="G351" s="150"/>
      <c r="H351" s="153"/>
    </row>
    <row r="352" spans="1:8" ht="34.5" hidden="1" customHeight="1" x14ac:dyDescent="0.25">
      <c r="A352" s="152" t="s">
        <v>739</v>
      </c>
      <c r="B352" s="146" t="s">
        <v>210</v>
      </c>
      <c r="C352" s="154" t="s">
        <v>740</v>
      </c>
      <c r="D352" s="148">
        <f t="shared" ref="D352:E354" si="58">D353</f>
        <v>0</v>
      </c>
      <c r="E352" s="148">
        <f t="shared" si="58"/>
        <v>0</v>
      </c>
      <c r="F352" s="149">
        <f t="shared" si="55"/>
        <v>0</v>
      </c>
      <c r="G352" s="150"/>
      <c r="H352" s="153"/>
    </row>
    <row r="353" spans="1:8" ht="0.75" hidden="1" customHeight="1" x14ac:dyDescent="0.25">
      <c r="A353" s="152" t="s">
        <v>295</v>
      </c>
      <c r="B353" s="146" t="s">
        <v>210</v>
      </c>
      <c r="C353" s="154" t="s">
        <v>741</v>
      </c>
      <c r="D353" s="148">
        <f t="shared" si="58"/>
        <v>0</v>
      </c>
      <c r="E353" s="148">
        <f t="shared" si="58"/>
        <v>0</v>
      </c>
      <c r="F353" s="149">
        <f t="shared" si="55"/>
        <v>0</v>
      </c>
      <c r="G353" s="150"/>
      <c r="H353" s="153"/>
    </row>
    <row r="354" spans="1:8" ht="0.75" hidden="1" customHeight="1" x14ac:dyDescent="0.25">
      <c r="A354" s="152" t="s">
        <v>297</v>
      </c>
      <c r="B354" s="146" t="s">
        <v>210</v>
      </c>
      <c r="C354" s="154" t="s">
        <v>742</v>
      </c>
      <c r="D354" s="148">
        <f t="shared" si="58"/>
        <v>0</v>
      </c>
      <c r="E354" s="148">
        <f t="shared" si="58"/>
        <v>0</v>
      </c>
      <c r="F354" s="149">
        <f t="shared" si="55"/>
        <v>0</v>
      </c>
      <c r="G354" s="150"/>
      <c r="H354" s="153"/>
    </row>
    <row r="355" spans="1:8" ht="16.5" hidden="1" customHeight="1" x14ac:dyDescent="0.25">
      <c r="A355" s="152" t="s">
        <v>344</v>
      </c>
      <c r="B355" s="146" t="s">
        <v>210</v>
      </c>
      <c r="C355" s="154" t="s">
        <v>743</v>
      </c>
      <c r="D355" s="148">
        <v>0</v>
      </c>
      <c r="E355" s="148">
        <v>0</v>
      </c>
      <c r="F355" s="149">
        <f t="shared" si="55"/>
        <v>0</v>
      </c>
      <c r="G355" s="150"/>
      <c r="H355" s="153"/>
    </row>
    <row r="356" spans="1:8" ht="14.25" customHeight="1" x14ac:dyDescent="0.25">
      <c r="A356" s="152" t="s">
        <v>744</v>
      </c>
      <c r="B356" s="146" t="s">
        <v>210</v>
      </c>
      <c r="C356" s="154" t="s">
        <v>745</v>
      </c>
      <c r="D356" s="148">
        <f>D357+D368</f>
        <v>104102410.78999999</v>
      </c>
      <c r="E356" s="148">
        <f>E357+E368</f>
        <v>0</v>
      </c>
      <c r="F356" s="149">
        <f t="shared" si="55"/>
        <v>104102410.78999999</v>
      </c>
      <c r="G356" s="150"/>
      <c r="H356" s="153"/>
    </row>
    <row r="357" spans="1:8" ht="38.25" customHeight="1" x14ac:dyDescent="0.25">
      <c r="A357" s="152" t="s">
        <v>353</v>
      </c>
      <c r="B357" s="146" t="s">
        <v>210</v>
      </c>
      <c r="C357" s="154" t="s">
        <v>746</v>
      </c>
      <c r="D357" s="148">
        <f>D358+D363</f>
        <v>4990000</v>
      </c>
      <c r="E357" s="148">
        <f>E358+E363</f>
        <v>0</v>
      </c>
      <c r="F357" s="149">
        <f t="shared" si="55"/>
        <v>4990000</v>
      </c>
      <c r="G357" s="150"/>
      <c r="H357" s="153"/>
    </row>
    <row r="358" spans="1:8" ht="27.75" hidden="1" customHeight="1" x14ac:dyDescent="0.25">
      <c r="A358" s="152" t="s">
        <v>389</v>
      </c>
      <c r="B358" s="146" t="s">
        <v>210</v>
      </c>
      <c r="C358" s="154" t="s">
        <v>747</v>
      </c>
      <c r="D358" s="148">
        <f t="shared" ref="D358:E361" si="59">D359</f>
        <v>0</v>
      </c>
      <c r="E358" s="148">
        <f t="shared" si="59"/>
        <v>0</v>
      </c>
      <c r="F358" s="149">
        <f t="shared" si="55"/>
        <v>0</v>
      </c>
      <c r="G358" s="150"/>
      <c r="H358" s="153"/>
    </row>
    <row r="359" spans="1:8" ht="66.75" hidden="1" customHeight="1" x14ac:dyDescent="0.25">
      <c r="A359" s="152" t="s">
        <v>396</v>
      </c>
      <c r="B359" s="146" t="s">
        <v>210</v>
      </c>
      <c r="C359" s="154" t="s">
        <v>748</v>
      </c>
      <c r="D359" s="148">
        <f t="shared" si="59"/>
        <v>0</v>
      </c>
      <c r="E359" s="148">
        <f t="shared" si="59"/>
        <v>0</v>
      </c>
      <c r="F359" s="149">
        <f t="shared" si="55"/>
        <v>0</v>
      </c>
      <c r="G359" s="150"/>
      <c r="H359" s="153"/>
    </row>
    <row r="360" spans="1:8" ht="27.75" hidden="1" customHeight="1" x14ac:dyDescent="0.25">
      <c r="A360" s="152" t="s">
        <v>295</v>
      </c>
      <c r="B360" s="146" t="s">
        <v>210</v>
      </c>
      <c r="C360" s="154" t="s">
        <v>749</v>
      </c>
      <c r="D360" s="148">
        <f t="shared" si="59"/>
        <v>0</v>
      </c>
      <c r="E360" s="148">
        <f t="shared" si="59"/>
        <v>0</v>
      </c>
      <c r="F360" s="149">
        <f t="shared" si="55"/>
        <v>0</v>
      </c>
      <c r="G360" s="150"/>
      <c r="H360" s="153"/>
    </row>
    <row r="361" spans="1:8" ht="27.75" hidden="1" customHeight="1" x14ac:dyDescent="0.25">
      <c r="A361" s="152" t="s">
        <v>297</v>
      </c>
      <c r="B361" s="146" t="s">
        <v>210</v>
      </c>
      <c r="C361" s="154" t="s">
        <v>750</v>
      </c>
      <c r="D361" s="148">
        <f t="shared" si="59"/>
        <v>0</v>
      </c>
      <c r="E361" s="148">
        <f t="shared" si="59"/>
        <v>0</v>
      </c>
      <c r="F361" s="149">
        <f t="shared" si="55"/>
        <v>0</v>
      </c>
      <c r="G361" s="150"/>
      <c r="H361" s="153"/>
    </row>
    <row r="362" spans="1:8" ht="15.75" hidden="1" customHeight="1" x14ac:dyDescent="0.25">
      <c r="A362" s="152" t="s">
        <v>344</v>
      </c>
      <c r="B362" s="146" t="s">
        <v>210</v>
      </c>
      <c r="C362" s="154" t="s">
        <v>751</v>
      </c>
      <c r="D362" s="148">
        <v>0</v>
      </c>
      <c r="E362" s="148">
        <v>0</v>
      </c>
      <c r="F362" s="149">
        <f t="shared" si="55"/>
        <v>0</v>
      </c>
      <c r="G362" s="150"/>
      <c r="H362" s="153"/>
    </row>
    <row r="363" spans="1:8" ht="23.25" customHeight="1" x14ac:dyDescent="0.25">
      <c r="A363" s="152" t="s">
        <v>752</v>
      </c>
      <c r="B363" s="146" t="s">
        <v>210</v>
      </c>
      <c r="C363" s="154" t="s">
        <v>753</v>
      </c>
      <c r="D363" s="148">
        <f t="shared" ref="D363:E366" si="60">D364</f>
        <v>4990000</v>
      </c>
      <c r="E363" s="148">
        <f t="shared" si="60"/>
        <v>0</v>
      </c>
      <c r="F363" s="149">
        <f t="shared" si="55"/>
        <v>4990000</v>
      </c>
      <c r="G363" s="150"/>
      <c r="H363" s="153"/>
    </row>
    <row r="364" spans="1:8" ht="15.75" customHeight="1" x14ac:dyDescent="0.25">
      <c r="A364" s="152" t="s">
        <v>754</v>
      </c>
      <c r="B364" s="146" t="s">
        <v>210</v>
      </c>
      <c r="C364" s="154" t="s">
        <v>755</v>
      </c>
      <c r="D364" s="148">
        <f t="shared" si="60"/>
        <v>4990000</v>
      </c>
      <c r="E364" s="148">
        <f t="shared" si="60"/>
        <v>0</v>
      </c>
      <c r="F364" s="149">
        <f t="shared" si="55"/>
        <v>4990000</v>
      </c>
      <c r="G364" s="150"/>
      <c r="H364" s="153"/>
    </row>
    <row r="365" spans="1:8" ht="26.25" customHeight="1" x14ac:dyDescent="0.25">
      <c r="A365" s="152" t="s">
        <v>295</v>
      </c>
      <c r="B365" s="146" t="s">
        <v>210</v>
      </c>
      <c r="C365" s="154" t="s">
        <v>756</v>
      </c>
      <c r="D365" s="148">
        <f t="shared" si="60"/>
        <v>4990000</v>
      </c>
      <c r="E365" s="148">
        <f t="shared" si="60"/>
        <v>0</v>
      </c>
      <c r="F365" s="149">
        <f t="shared" si="55"/>
        <v>4990000</v>
      </c>
      <c r="G365" s="150"/>
      <c r="H365" s="153"/>
    </row>
    <row r="366" spans="1:8" ht="24.75" customHeight="1" x14ac:dyDescent="0.25">
      <c r="A366" s="152" t="s">
        <v>297</v>
      </c>
      <c r="B366" s="146" t="s">
        <v>210</v>
      </c>
      <c r="C366" s="154" t="s">
        <v>757</v>
      </c>
      <c r="D366" s="148">
        <f t="shared" si="60"/>
        <v>4990000</v>
      </c>
      <c r="E366" s="148">
        <f t="shared" si="60"/>
        <v>0</v>
      </c>
      <c r="F366" s="149">
        <f t="shared" si="55"/>
        <v>4990000</v>
      </c>
      <c r="G366" s="150"/>
      <c r="H366" s="153"/>
    </row>
    <row r="367" spans="1:8" ht="15.75" customHeight="1" x14ac:dyDescent="0.25">
      <c r="A367" s="152" t="s">
        <v>344</v>
      </c>
      <c r="B367" s="146" t="s">
        <v>210</v>
      </c>
      <c r="C367" s="154" t="s">
        <v>758</v>
      </c>
      <c r="D367" s="148">
        <v>4990000</v>
      </c>
      <c r="E367" s="148">
        <v>0</v>
      </c>
      <c r="F367" s="149">
        <f t="shared" si="55"/>
        <v>4990000</v>
      </c>
      <c r="G367" s="150"/>
      <c r="H367" s="153"/>
    </row>
    <row r="368" spans="1:8" ht="33" customHeight="1" x14ac:dyDescent="0.25">
      <c r="A368" s="152" t="s">
        <v>655</v>
      </c>
      <c r="B368" s="146" t="s">
        <v>210</v>
      </c>
      <c r="C368" s="154" t="s">
        <v>759</v>
      </c>
      <c r="D368" s="148">
        <f>D369+D397+D422+D428</f>
        <v>99112410.789999992</v>
      </c>
      <c r="E368" s="148">
        <f>E369+E397+E422+E428</f>
        <v>0</v>
      </c>
      <c r="F368" s="149">
        <f t="shared" si="55"/>
        <v>99112410.789999992</v>
      </c>
      <c r="G368" s="150"/>
      <c r="H368" s="153"/>
    </row>
    <row r="369" spans="1:8" ht="27" customHeight="1" x14ac:dyDescent="0.25">
      <c r="A369" s="152" t="s">
        <v>760</v>
      </c>
      <c r="B369" s="146" t="s">
        <v>210</v>
      </c>
      <c r="C369" s="154" t="s">
        <v>761</v>
      </c>
      <c r="D369" s="148">
        <f>D375+D370+D392</f>
        <v>99012410.789999992</v>
      </c>
      <c r="E369" s="148">
        <f>E375+E370+E392</f>
        <v>0</v>
      </c>
      <c r="F369" s="149">
        <f t="shared" si="55"/>
        <v>99012410.789999992</v>
      </c>
      <c r="G369" s="150"/>
      <c r="H369" s="153"/>
    </row>
    <row r="370" spans="1:8" ht="25.5" customHeight="1" x14ac:dyDescent="0.25">
      <c r="A370" s="152" t="s">
        <v>762</v>
      </c>
      <c r="B370" s="146" t="s">
        <v>210</v>
      </c>
      <c r="C370" s="154" t="s">
        <v>763</v>
      </c>
      <c r="D370" s="148">
        <f t="shared" ref="D370:E373" si="61">D371</f>
        <v>5000000</v>
      </c>
      <c r="E370" s="148">
        <f t="shared" si="61"/>
        <v>0</v>
      </c>
      <c r="F370" s="149">
        <f t="shared" si="55"/>
        <v>5000000</v>
      </c>
      <c r="G370" s="150"/>
      <c r="H370" s="153"/>
    </row>
    <row r="371" spans="1:8" ht="43.5" customHeight="1" x14ac:dyDescent="0.25">
      <c r="A371" s="152" t="s">
        <v>571</v>
      </c>
      <c r="B371" s="146" t="s">
        <v>210</v>
      </c>
      <c r="C371" s="154" t="s">
        <v>764</v>
      </c>
      <c r="D371" s="148">
        <f t="shared" si="61"/>
        <v>5000000</v>
      </c>
      <c r="E371" s="148">
        <f t="shared" si="61"/>
        <v>0</v>
      </c>
      <c r="F371" s="149">
        <f t="shared" si="55"/>
        <v>5000000</v>
      </c>
      <c r="G371" s="150"/>
      <c r="H371" s="153"/>
    </row>
    <row r="372" spans="1:8" ht="21.75" customHeight="1" x14ac:dyDescent="0.25">
      <c r="A372" s="152" t="s">
        <v>295</v>
      </c>
      <c r="B372" s="146" t="s">
        <v>210</v>
      </c>
      <c r="C372" s="154" t="s">
        <v>765</v>
      </c>
      <c r="D372" s="148">
        <f t="shared" si="61"/>
        <v>5000000</v>
      </c>
      <c r="E372" s="148">
        <f t="shared" si="61"/>
        <v>0</v>
      </c>
      <c r="F372" s="149">
        <f t="shared" si="55"/>
        <v>5000000</v>
      </c>
      <c r="G372" s="150"/>
      <c r="H372" s="153"/>
    </row>
    <row r="373" spans="1:8" ht="27.75" customHeight="1" x14ac:dyDescent="0.25">
      <c r="A373" s="152" t="s">
        <v>297</v>
      </c>
      <c r="B373" s="146" t="s">
        <v>210</v>
      </c>
      <c r="C373" s="154" t="s">
        <v>766</v>
      </c>
      <c r="D373" s="148">
        <f t="shared" si="61"/>
        <v>5000000</v>
      </c>
      <c r="E373" s="148">
        <f t="shared" si="61"/>
        <v>0</v>
      </c>
      <c r="F373" s="149">
        <f t="shared" si="55"/>
        <v>5000000</v>
      </c>
      <c r="G373" s="150"/>
      <c r="H373" s="153"/>
    </row>
    <row r="374" spans="1:8" ht="17.25" customHeight="1" x14ac:dyDescent="0.25">
      <c r="A374" s="152" t="s">
        <v>344</v>
      </c>
      <c r="B374" s="146" t="s">
        <v>210</v>
      </c>
      <c r="C374" s="154" t="s">
        <v>767</v>
      </c>
      <c r="D374" s="148">
        <v>5000000</v>
      </c>
      <c r="E374" s="148">
        <v>0</v>
      </c>
      <c r="F374" s="149">
        <f t="shared" si="55"/>
        <v>5000000</v>
      </c>
      <c r="G374" s="150"/>
      <c r="H374" s="153"/>
    </row>
    <row r="375" spans="1:8" ht="35.25" customHeight="1" x14ac:dyDescent="0.25">
      <c r="A375" s="152" t="s">
        <v>768</v>
      </c>
      <c r="B375" s="146" t="s">
        <v>210</v>
      </c>
      <c r="C375" s="154" t="s">
        <v>769</v>
      </c>
      <c r="D375" s="148">
        <f>D384+D376</f>
        <v>94012410.789999992</v>
      </c>
      <c r="E375" s="148">
        <f>E384+E376</f>
        <v>0</v>
      </c>
      <c r="F375" s="149">
        <f t="shared" si="55"/>
        <v>94012410.789999992</v>
      </c>
      <c r="G375" s="150"/>
      <c r="H375" s="153"/>
    </row>
    <row r="376" spans="1:8" ht="93.75" customHeight="1" x14ac:dyDescent="0.25">
      <c r="A376" s="152" t="s">
        <v>770</v>
      </c>
      <c r="B376" s="146" t="s">
        <v>210</v>
      </c>
      <c r="C376" s="154" t="s">
        <v>771</v>
      </c>
      <c r="D376" s="148">
        <f>D377+D381</f>
        <v>84631886.159999996</v>
      </c>
      <c r="E376" s="148">
        <f>E377+E381</f>
        <v>0</v>
      </c>
      <c r="F376" s="149">
        <f t="shared" si="55"/>
        <v>84631886.159999996</v>
      </c>
      <c r="G376" s="150"/>
      <c r="H376" s="153"/>
    </row>
    <row r="377" spans="1:8" ht="22.5" hidden="1" customHeight="1" x14ac:dyDescent="0.25">
      <c r="A377" s="152" t="s">
        <v>295</v>
      </c>
      <c r="B377" s="146" t="s">
        <v>210</v>
      </c>
      <c r="C377" s="154" t="s">
        <v>772</v>
      </c>
      <c r="D377" s="148">
        <f t="shared" ref="D377:E377" si="62">D378</f>
        <v>0</v>
      </c>
      <c r="E377" s="148">
        <f t="shared" si="62"/>
        <v>0</v>
      </c>
      <c r="F377" s="149">
        <f t="shared" si="55"/>
        <v>0</v>
      </c>
      <c r="G377" s="150"/>
      <c r="H377" s="153"/>
    </row>
    <row r="378" spans="1:8" ht="23.25" hidden="1" customHeight="1" x14ac:dyDescent="0.25">
      <c r="A378" s="152" t="s">
        <v>297</v>
      </c>
      <c r="B378" s="146" t="s">
        <v>210</v>
      </c>
      <c r="C378" s="154" t="s">
        <v>773</v>
      </c>
      <c r="D378" s="148">
        <f>D379+D380</f>
        <v>0</v>
      </c>
      <c r="E378" s="148">
        <f>E379+E380</f>
        <v>0</v>
      </c>
      <c r="F378" s="149">
        <f t="shared" si="55"/>
        <v>0</v>
      </c>
      <c r="G378" s="150"/>
      <c r="H378" s="153"/>
    </row>
    <row r="379" spans="1:8" ht="25.5" hidden="1" customHeight="1" x14ac:dyDescent="0.25">
      <c r="A379" s="152" t="s">
        <v>641</v>
      </c>
      <c r="B379" s="146" t="s">
        <v>210</v>
      </c>
      <c r="C379" s="154" t="s">
        <v>774</v>
      </c>
      <c r="D379" s="148">
        <v>0</v>
      </c>
      <c r="E379" s="148">
        <v>0</v>
      </c>
      <c r="F379" s="149">
        <f t="shared" si="55"/>
        <v>0</v>
      </c>
      <c r="G379" s="150"/>
      <c r="H379" s="153"/>
    </row>
    <row r="380" spans="1:8" ht="12.75" hidden="1" customHeight="1" x14ac:dyDescent="0.25">
      <c r="A380" s="152" t="s">
        <v>299</v>
      </c>
      <c r="B380" s="146" t="s">
        <v>210</v>
      </c>
      <c r="C380" s="154" t="s">
        <v>775</v>
      </c>
      <c r="D380" s="148">
        <v>0</v>
      </c>
      <c r="E380" s="148">
        <v>0</v>
      </c>
      <c r="F380" s="149">
        <f t="shared" si="55"/>
        <v>0</v>
      </c>
      <c r="G380" s="150"/>
      <c r="H380" s="153"/>
    </row>
    <row r="381" spans="1:8" ht="24.75" customHeight="1" x14ac:dyDescent="0.25">
      <c r="A381" s="152" t="s">
        <v>677</v>
      </c>
      <c r="B381" s="146" t="s">
        <v>210</v>
      </c>
      <c r="C381" s="154" t="s">
        <v>776</v>
      </c>
      <c r="D381" s="148">
        <f>D382</f>
        <v>84631886.159999996</v>
      </c>
      <c r="E381" s="148">
        <f>E382</f>
        <v>0</v>
      </c>
      <c r="F381" s="149">
        <f t="shared" si="55"/>
        <v>84631886.159999996</v>
      </c>
      <c r="G381" s="150"/>
      <c r="H381" s="153"/>
    </row>
    <row r="382" spans="1:8" ht="12.75" customHeight="1" x14ac:dyDescent="0.25">
      <c r="A382" s="152" t="s">
        <v>679</v>
      </c>
      <c r="B382" s="146" t="s">
        <v>210</v>
      </c>
      <c r="C382" s="154" t="s">
        <v>777</v>
      </c>
      <c r="D382" s="148">
        <f>D383</f>
        <v>84631886.159999996</v>
      </c>
      <c r="E382" s="148">
        <f>E383</f>
        <v>0</v>
      </c>
      <c r="F382" s="149">
        <f t="shared" si="55"/>
        <v>84631886.159999996</v>
      </c>
      <c r="G382" s="150"/>
      <c r="H382" s="153"/>
    </row>
    <row r="383" spans="1:8" ht="24.75" customHeight="1" x14ac:dyDescent="0.25">
      <c r="A383" s="152" t="s">
        <v>778</v>
      </c>
      <c r="B383" s="146" t="s">
        <v>210</v>
      </c>
      <c r="C383" s="154" t="s">
        <v>779</v>
      </c>
      <c r="D383" s="148">
        <v>84631886.159999996</v>
      </c>
      <c r="E383" s="148">
        <v>0</v>
      </c>
      <c r="F383" s="149">
        <f t="shared" si="55"/>
        <v>84631886.159999996</v>
      </c>
      <c r="G383" s="150"/>
      <c r="H383" s="153"/>
    </row>
    <row r="384" spans="1:8" ht="27" customHeight="1" x14ac:dyDescent="0.25">
      <c r="A384" s="152" t="s">
        <v>780</v>
      </c>
      <c r="B384" s="146" t="s">
        <v>210</v>
      </c>
      <c r="C384" s="154" t="s">
        <v>781</v>
      </c>
      <c r="D384" s="148">
        <f>D389+D385</f>
        <v>9380524.6300000008</v>
      </c>
      <c r="E384" s="148">
        <f>E389+E385</f>
        <v>0</v>
      </c>
      <c r="F384" s="149">
        <f t="shared" si="55"/>
        <v>9380524.6300000008</v>
      </c>
      <c r="G384" s="150"/>
      <c r="H384" s="153"/>
    </row>
    <row r="385" spans="1:8" ht="23.25" hidden="1" customHeight="1" x14ac:dyDescent="0.25">
      <c r="A385" s="152" t="s">
        <v>295</v>
      </c>
      <c r="B385" s="146" t="s">
        <v>210</v>
      </c>
      <c r="C385" s="154" t="s">
        <v>782</v>
      </c>
      <c r="D385" s="148">
        <f>D386</f>
        <v>0</v>
      </c>
      <c r="E385" s="148">
        <f>E386</f>
        <v>0</v>
      </c>
      <c r="F385" s="149">
        <f t="shared" si="55"/>
        <v>0</v>
      </c>
      <c r="G385" s="150"/>
      <c r="H385" s="153"/>
    </row>
    <row r="386" spans="1:8" ht="23.25" hidden="1" customHeight="1" x14ac:dyDescent="0.25">
      <c r="A386" s="152" t="s">
        <v>297</v>
      </c>
      <c r="B386" s="146" t="s">
        <v>210</v>
      </c>
      <c r="C386" s="154" t="s">
        <v>783</v>
      </c>
      <c r="D386" s="148">
        <f>D388+D387</f>
        <v>0</v>
      </c>
      <c r="E386" s="148">
        <f>E388+E387</f>
        <v>0</v>
      </c>
      <c r="F386" s="149">
        <f t="shared" si="55"/>
        <v>0</v>
      </c>
      <c r="G386" s="150"/>
      <c r="H386" s="153"/>
    </row>
    <row r="387" spans="1:8" ht="26.25" hidden="1" customHeight="1" x14ac:dyDescent="0.25">
      <c r="A387" s="152" t="s">
        <v>641</v>
      </c>
      <c r="B387" s="146" t="s">
        <v>210</v>
      </c>
      <c r="C387" s="154" t="s">
        <v>784</v>
      </c>
      <c r="D387" s="148">
        <v>0</v>
      </c>
      <c r="E387" s="148">
        <v>0</v>
      </c>
      <c r="F387" s="149">
        <f t="shared" si="55"/>
        <v>0</v>
      </c>
      <c r="G387" s="150"/>
      <c r="H387" s="153"/>
    </row>
    <row r="388" spans="1:8" ht="19.5" hidden="1" customHeight="1" x14ac:dyDescent="0.25">
      <c r="A388" s="152" t="s">
        <v>344</v>
      </c>
      <c r="B388" s="146" t="s">
        <v>210</v>
      </c>
      <c r="C388" s="154" t="s">
        <v>785</v>
      </c>
      <c r="D388" s="148">
        <v>0</v>
      </c>
      <c r="E388" s="148">
        <v>0</v>
      </c>
      <c r="F388" s="149">
        <f t="shared" si="55"/>
        <v>0</v>
      </c>
      <c r="G388" s="150"/>
      <c r="H388" s="153"/>
    </row>
    <row r="389" spans="1:8" ht="18.75" customHeight="1" x14ac:dyDescent="0.25">
      <c r="A389" s="152" t="s">
        <v>330</v>
      </c>
      <c r="B389" s="146" t="s">
        <v>210</v>
      </c>
      <c r="C389" s="154" t="s">
        <v>786</v>
      </c>
      <c r="D389" s="148">
        <f>D390</f>
        <v>9380524.6300000008</v>
      </c>
      <c r="E389" s="148">
        <f t="shared" ref="E389" si="63">E390</f>
        <v>0</v>
      </c>
      <c r="F389" s="149">
        <f t="shared" si="55"/>
        <v>9380524.6300000008</v>
      </c>
      <c r="G389" s="150"/>
      <c r="H389" s="153"/>
    </row>
    <row r="390" spans="1:8" ht="36" customHeight="1" x14ac:dyDescent="0.25">
      <c r="A390" s="152" t="s">
        <v>787</v>
      </c>
      <c r="B390" s="146" t="s">
        <v>210</v>
      </c>
      <c r="C390" s="154" t="s">
        <v>788</v>
      </c>
      <c r="D390" s="148">
        <f>D391</f>
        <v>9380524.6300000008</v>
      </c>
      <c r="E390" s="148">
        <f>E391</f>
        <v>0</v>
      </c>
      <c r="F390" s="149">
        <f t="shared" si="55"/>
        <v>9380524.6300000008</v>
      </c>
      <c r="G390" s="150"/>
      <c r="H390" s="153"/>
    </row>
    <row r="391" spans="1:8" ht="42.75" customHeight="1" x14ac:dyDescent="0.25">
      <c r="A391" s="152" t="s">
        <v>490</v>
      </c>
      <c r="B391" s="146" t="s">
        <v>210</v>
      </c>
      <c r="C391" s="154" t="s">
        <v>789</v>
      </c>
      <c r="D391" s="148">
        <v>9380524.6300000008</v>
      </c>
      <c r="E391" s="148">
        <v>0</v>
      </c>
      <c r="F391" s="149">
        <f t="shared" si="55"/>
        <v>9380524.6300000008</v>
      </c>
      <c r="G391" s="150"/>
      <c r="H391" s="153"/>
    </row>
    <row r="392" spans="1:8" ht="1.5" hidden="1" customHeight="1" x14ac:dyDescent="0.25">
      <c r="A392" s="152" t="s">
        <v>790</v>
      </c>
      <c r="B392" s="146" t="s">
        <v>210</v>
      </c>
      <c r="C392" s="154" t="s">
        <v>791</v>
      </c>
      <c r="D392" s="148">
        <f t="shared" ref="D392:E395" si="64">D393</f>
        <v>0</v>
      </c>
      <c r="E392" s="148">
        <f t="shared" si="64"/>
        <v>0</v>
      </c>
      <c r="F392" s="149">
        <f t="shared" si="55"/>
        <v>0</v>
      </c>
      <c r="G392" s="150"/>
      <c r="H392" s="153"/>
    </row>
    <row r="393" spans="1:8" ht="24.75" hidden="1" customHeight="1" x14ac:dyDescent="0.25">
      <c r="A393" s="152" t="s">
        <v>571</v>
      </c>
      <c r="B393" s="146" t="s">
        <v>210</v>
      </c>
      <c r="C393" s="154" t="s">
        <v>792</v>
      </c>
      <c r="D393" s="148">
        <f t="shared" si="64"/>
        <v>0</v>
      </c>
      <c r="E393" s="148">
        <f t="shared" si="64"/>
        <v>0</v>
      </c>
      <c r="F393" s="149">
        <f t="shared" si="55"/>
        <v>0</v>
      </c>
      <c r="G393" s="150"/>
      <c r="H393" s="153"/>
    </row>
    <row r="394" spans="1:8" ht="28.5" hidden="1" customHeight="1" x14ac:dyDescent="0.25">
      <c r="A394" s="152" t="s">
        <v>295</v>
      </c>
      <c r="B394" s="146" t="s">
        <v>210</v>
      </c>
      <c r="C394" s="154" t="s">
        <v>793</v>
      </c>
      <c r="D394" s="148">
        <f t="shared" si="64"/>
        <v>0</v>
      </c>
      <c r="E394" s="148">
        <f t="shared" si="64"/>
        <v>0</v>
      </c>
      <c r="F394" s="149">
        <f t="shared" si="55"/>
        <v>0</v>
      </c>
      <c r="G394" s="150"/>
      <c r="H394" s="153"/>
    </row>
    <row r="395" spans="1:8" ht="27.75" hidden="1" customHeight="1" x14ac:dyDescent="0.25">
      <c r="A395" s="152" t="s">
        <v>297</v>
      </c>
      <c r="B395" s="146" t="s">
        <v>210</v>
      </c>
      <c r="C395" s="154" t="s">
        <v>794</v>
      </c>
      <c r="D395" s="148">
        <f t="shared" si="64"/>
        <v>0</v>
      </c>
      <c r="E395" s="148">
        <f t="shared" si="64"/>
        <v>0</v>
      </c>
      <c r="F395" s="149">
        <f t="shared" si="55"/>
        <v>0</v>
      </c>
      <c r="G395" s="150"/>
      <c r="H395" s="153"/>
    </row>
    <row r="396" spans="1:8" ht="29.25" hidden="1" customHeight="1" x14ac:dyDescent="0.25">
      <c r="A396" s="152" t="s">
        <v>344</v>
      </c>
      <c r="B396" s="146" t="s">
        <v>210</v>
      </c>
      <c r="C396" s="154" t="s">
        <v>795</v>
      </c>
      <c r="D396" s="148">
        <v>0</v>
      </c>
      <c r="E396" s="148">
        <v>0</v>
      </c>
      <c r="F396" s="149">
        <f t="shared" si="55"/>
        <v>0</v>
      </c>
      <c r="G396" s="150"/>
      <c r="H396" s="153"/>
    </row>
    <row r="397" spans="1:8" ht="15.75" customHeight="1" x14ac:dyDescent="0.25">
      <c r="A397" s="152" t="s">
        <v>796</v>
      </c>
      <c r="B397" s="146" t="s">
        <v>210</v>
      </c>
      <c r="C397" s="154" t="s">
        <v>797</v>
      </c>
      <c r="D397" s="148">
        <f>D398+D403+D412+D417</f>
        <v>100000</v>
      </c>
      <c r="E397" s="148">
        <f>E398+E403+E412+E417</f>
        <v>0</v>
      </c>
      <c r="F397" s="149">
        <f t="shared" si="55"/>
        <v>100000</v>
      </c>
      <c r="G397" s="150"/>
      <c r="H397" s="153"/>
    </row>
    <row r="398" spans="1:8" ht="15.75" hidden="1" customHeight="1" x14ac:dyDescent="0.25">
      <c r="A398" s="152" t="s">
        <v>798</v>
      </c>
      <c r="B398" s="146" t="s">
        <v>210</v>
      </c>
      <c r="C398" s="154" t="s">
        <v>799</v>
      </c>
      <c r="D398" s="148">
        <f>D399</f>
        <v>0</v>
      </c>
      <c r="E398" s="148">
        <f>E399</f>
        <v>0</v>
      </c>
      <c r="F398" s="149">
        <f t="shared" si="55"/>
        <v>0</v>
      </c>
      <c r="G398" s="150"/>
      <c r="H398" s="153"/>
    </row>
    <row r="399" spans="1:8" ht="45" hidden="1" customHeight="1" x14ac:dyDescent="0.25">
      <c r="A399" s="152" t="s">
        <v>571</v>
      </c>
      <c r="B399" s="146" t="s">
        <v>210</v>
      </c>
      <c r="C399" s="154" t="s">
        <v>800</v>
      </c>
      <c r="D399" s="148">
        <f t="shared" ref="D399:E401" si="65">D400</f>
        <v>0</v>
      </c>
      <c r="E399" s="148">
        <f t="shared" si="65"/>
        <v>0</v>
      </c>
      <c r="F399" s="149">
        <f t="shared" si="55"/>
        <v>0</v>
      </c>
      <c r="G399" s="150"/>
      <c r="H399" s="153"/>
    </row>
    <row r="400" spans="1:8" ht="24" hidden="1" customHeight="1" x14ac:dyDescent="0.25">
      <c r="A400" s="152" t="s">
        <v>295</v>
      </c>
      <c r="B400" s="146" t="s">
        <v>210</v>
      </c>
      <c r="C400" s="154" t="s">
        <v>801</v>
      </c>
      <c r="D400" s="148">
        <f t="shared" si="65"/>
        <v>0</v>
      </c>
      <c r="E400" s="148">
        <f t="shared" si="65"/>
        <v>0</v>
      </c>
      <c r="F400" s="149">
        <f t="shared" si="55"/>
        <v>0</v>
      </c>
      <c r="G400" s="150"/>
      <c r="H400" s="153"/>
    </row>
    <row r="401" spans="1:8" ht="23.25" hidden="1" customHeight="1" x14ac:dyDescent="0.25">
      <c r="A401" s="152" t="s">
        <v>297</v>
      </c>
      <c r="B401" s="146" t="s">
        <v>210</v>
      </c>
      <c r="C401" s="154" t="s">
        <v>802</v>
      </c>
      <c r="D401" s="148">
        <f t="shared" si="65"/>
        <v>0</v>
      </c>
      <c r="E401" s="148">
        <f t="shared" si="65"/>
        <v>0</v>
      </c>
      <c r="F401" s="149">
        <f t="shared" si="55"/>
        <v>0</v>
      </c>
      <c r="G401" s="150"/>
      <c r="H401" s="153"/>
    </row>
    <row r="402" spans="1:8" ht="0.75" hidden="1" customHeight="1" x14ac:dyDescent="0.25">
      <c r="A402" s="152" t="s">
        <v>344</v>
      </c>
      <c r="B402" s="146" t="s">
        <v>210</v>
      </c>
      <c r="C402" s="154" t="s">
        <v>803</v>
      </c>
      <c r="D402" s="148">
        <v>0</v>
      </c>
      <c r="E402" s="148">
        <v>0</v>
      </c>
      <c r="F402" s="149">
        <f t="shared" si="55"/>
        <v>0</v>
      </c>
      <c r="G402" s="150"/>
      <c r="H402" s="153"/>
    </row>
    <row r="403" spans="1:8" ht="24" hidden="1" customHeight="1" x14ac:dyDescent="0.25">
      <c r="A403" s="152" t="s">
        <v>804</v>
      </c>
      <c r="B403" s="146" t="s">
        <v>210</v>
      </c>
      <c r="C403" s="154" t="s">
        <v>805</v>
      </c>
      <c r="D403" s="148">
        <f>D404+D408</f>
        <v>0</v>
      </c>
      <c r="E403" s="148">
        <f>E404+E408</f>
        <v>0</v>
      </c>
      <c r="F403" s="149">
        <f t="shared" si="55"/>
        <v>0</v>
      </c>
      <c r="G403" s="150"/>
      <c r="H403" s="153"/>
    </row>
    <row r="404" spans="1:8" ht="56.25" hidden="1" customHeight="1" x14ac:dyDescent="0.25">
      <c r="A404" s="152" t="s">
        <v>806</v>
      </c>
      <c r="B404" s="146" t="s">
        <v>210</v>
      </c>
      <c r="C404" s="154" t="s">
        <v>807</v>
      </c>
      <c r="D404" s="148">
        <f t="shared" ref="D404:E406" si="66">D405</f>
        <v>0</v>
      </c>
      <c r="E404" s="148">
        <f t="shared" si="66"/>
        <v>0</v>
      </c>
      <c r="F404" s="149">
        <f t="shared" si="55"/>
        <v>0</v>
      </c>
      <c r="G404" s="150"/>
      <c r="H404" s="153"/>
    </row>
    <row r="405" spans="1:8" ht="29.25" hidden="1" customHeight="1" x14ac:dyDescent="0.25">
      <c r="A405" s="152" t="s">
        <v>677</v>
      </c>
      <c r="B405" s="146" t="s">
        <v>210</v>
      </c>
      <c r="C405" s="154" t="s">
        <v>808</v>
      </c>
      <c r="D405" s="148">
        <f t="shared" si="66"/>
        <v>0</v>
      </c>
      <c r="E405" s="148">
        <f t="shared" si="66"/>
        <v>0</v>
      </c>
      <c r="F405" s="149">
        <f t="shared" si="55"/>
        <v>0</v>
      </c>
      <c r="G405" s="150"/>
      <c r="H405" s="153"/>
    </row>
    <row r="406" spans="1:8" ht="34.5" hidden="1" customHeight="1" x14ac:dyDescent="0.25">
      <c r="A406" s="152" t="s">
        <v>809</v>
      </c>
      <c r="B406" s="146" t="s">
        <v>210</v>
      </c>
      <c r="C406" s="154" t="s">
        <v>810</v>
      </c>
      <c r="D406" s="148">
        <f t="shared" si="66"/>
        <v>0</v>
      </c>
      <c r="E406" s="148">
        <f t="shared" si="66"/>
        <v>0</v>
      </c>
      <c r="F406" s="149">
        <f t="shared" si="55"/>
        <v>0</v>
      </c>
      <c r="G406" s="150"/>
      <c r="H406" s="153"/>
    </row>
    <row r="407" spans="1:8" ht="46.5" hidden="1" customHeight="1" x14ac:dyDescent="0.25">
      <c r="A407" s="152" t="s">
        <v>811</v>
      </c>
      <c r="B407" s="146" t="s">
        <v>210</v>
      </c>
      <c r="C407" s="154" t="s">
        <v>812</v>
      </c>
      <c r="D407" s="148">
        <v>0</v>
      </c>
      <c r="E407" s="148">
        <v>0</v>
      </c>
      <c r="F407" s="149">
        <f t="shared" si="55"/>
        <v>0</v>
      </c>
      <c r="G407" s="150"/>
      <c r="H407" s="153"/>
    </row>
    <row r="408" spans="1:8" ht="18" hidden="1" customHeight="1" x14ac:dyDescent="0.25">
      <c r="A408" s="152" t="s">
        <v>571</v>
      </c>
      <c r="B408" s="146" t="s">
        <v>210</v>
      </c>
      <c r="C408" s="154" t="s">
        <v>813</v>
      </c>
      <c r="D408" s="148">
        <f t="shared" ref="D408:E410" si="67">D409</f>
        <v>0</v>
      </c>
      <c r="E408" s="148">
        <f t="shared" si="67"/>
        <v>0</v>
      </c>
      <c r="F408" s="149">
        <f t="shared" si="55"/>
        <v>0</v>
      </c>
      <c r="G408" s="150"/>
      <c r="H408" s="153"/>
    </row>
    <row r="409" spans="1:8" ht="21" hidden="1" customHeight="1" x14ac:dyDescent="0.25">
      <c r="A409" s="152" t="s">
        <v>295</v>
      </c>
      <c r="B409" s="146" t="s">
        <v>210</v>
      </c>
      <c r="C409" s="154" t="s">
        <v>814</v>
      </c>
      <c r="D409" s="148">
        <f t="shared" si="67"/>
        <v>0</v>
      </c>
      <c r="E409" s="148">
        <f t="shared" si="67"/>
        <v>0</v>
      </c>
      <c r="F409" s="149">
        <f t="shared" si="55"/>
        <v>0</v>
      </c>
      <c r="G409" s="150"/>
      <c r="H409" s="153"/>
    </row>
    <row r="410" spans="1:8" ht="24" hidden="1" customHeight="1" x14ac:dyDescent="0.25">
      <c r="A410" s="152" t="s">
        <v>297</v>
      </c>
      <c r="B410" s="146" t="s">
        <v>210</v>
      </c>
      <c r="C410" s="154" t="s">
        <v>815</v>
      </c>
      <c r="D410" s="148">
        <f t="shared" si="67"/>
        <v>0</v>
      </c>
      <c r="E410" s="148">
        <f t="shared" si="67"/>
        <v>0</v>
      </c>
      <c r="F410" s="149">
        <f t="shared" si="55"/>
        <v>0</v>
      </c>
      <c r="G410" s="150"/>
      <c r="H410" s="153"/>
    </row>
    <row r="411" spans="1:8" ht="25.5" hidden="1" customHeight="1" x14ac:dyDescent="0.25">
      <c r="A411" s="152" t="s">
        <v>344</v>
      </c>
      <c r="B411" s="146" t="s">
        <v>210</v>
      </c>
      <c r="C411" s="154" t="s">
        <v>816</v>
      </c>
      <c r="D411" s="148">
        <v>0</v>
      </c>
      <c r="E411" s="148">
        <v>0</v>
      </c>
      <c r="F411" s="149">
        <f t="shared" ref="F411:F474" si="68">D411-E411</f>
        <v>0</v>
      </c>
      <c r="G411" s="150"/>
      <c r="H411" s="153"/>
    </row>
    <row r="412" spans="1:8" ht="15.75" customHeight="1" x14ac:dyDescent="0.25">
      <c r="A412" s="152" t="s">
        <v>817</v>
      </c>
      <c r="B412" s="146" t="s">
        <v>210</v>
      </c>
      <c r="C412" s="154" t="s">
        <v>818</v>
      </c>
      <c r="D412" s="148">
        <f t="shared" ref="D412:E415" si="69">D413</f>
        <v>100000</v>
      </c>
      <c r="E412" s="148">
        <f t="shared" si="69"/>
        <v>0</v>
      </c>
      <c r="F412" s="149">
        <f t="shared" si="68"/>
        <v>100000</v>
      </c>
      <c r="G412" s="150"/>
      <c r="H412" s="153"/>
    </row>
    <row r="413" spans="1:8" ht="46.5" customHeight="1" x14ac:dyDescent="0.25">
      <c r="A413" s="152" t="s">
        <v>571</v>
      </c>
      <c r="B413" s="146" t="s">
        <v>210</v>
      </c>
      <c r="C413" s="154" t="s">
        <v>819</v>
      </c>
      <c r="D413" s="148">
        <f t="shared" si="69"/>
        <v>100000</v>
      </c>
      <c r="E413" s="148">
        <f t="shared" si="69"/>
        <v>0</v>
      </c>
      <c r="F413" s="149">
        <f t="shared" si="68"/>
        <v>100000</v>
      </c>
      <c r="G413" s="150"/>
      <c r="H413" s="153"/>
    </row>
    <row r="414" spans="1:8" ht="22.5" customHeight="1" x14ac:dyDescent="0.25">
      <c r="A414" s="152" t="s">
        <v>295</v>
      </c>
      <c r="B414" s="146" t="s">
        <v>210</v>
      </c>
      <c r="C414" s="154" t="s">
        <v>820</v>
      </c>
      <c r="D414" s="148">
        <f t="shared" si="69"/>
        <v>100000</v>
      </c>
      <c r="E414" s="148">
        <f t="shared" si="69"/>
        <v>0</v>
      </c>
      <c r="F414" s="149">
        <f t="shared" si="68"/>
        <v>100000</v>
      </c>
      <c r="G414" s="150"/>
      <c r="H414" s="153"/>
    </row>
    <row r="415" spans="1:8" ht="22.5" customHeight="1" x14ac:dyDescent="0.25">
      <c r="A415" s="152" t="s">
        <v>297</v>
      </c>
      <c r="B415" s="146" t="s">
        <v>210</v>
      </c>
      <c r="C415" s="154" t="s">
        <v>821</v>
      </c>
      <c r="D415" s="148">
        <f t="shared" si="69"/>
        <v>100000</v>
      </c>
      <c r="E415" s="148">
        <f t="shared" si="69"/>
        <v>0</v>
      </c>
      <c r="F415" s="149">
        <f t="shared" si="68"/>
        <v>100000</v>
      </c>
      <c r="G415" s="150"/>
      <c r="H415" s="153"/>
    </row>
    <row r="416" spans="1:8" ht="16.5" customHeight="1" x14ac:dyDescent="0.25">
      <c r="A416" s="152" t="s">
        <v>344</v>
      </c>
      <c r="B416" s="146" t="s">
        <v>210</v>
      </c>
      <c r="C416" s="154" t="s">
        <v>822</v>
      </c>
      <c r="D416" s="148">
        <v>100000</v>
      </c>
      <c r="E416" s="148">
        <v>0</v>
      </c>
      <c r="F416" s="149">
        <f t="shared" si="68"/>
        <v>100000</v>
      </c>
      <c r="G416" s="150"/>
      <c r="H416" s="153"/>
    </row>
    <row r="417" spans="1:8" ht="22.5" hidden="1" customHeight="1" x14ac:dyDescent="0.25">
      <c r="A417" s="152" t="s">
        <v>790</v>
      </c>
      <c r="B417" s="146" t="s">
        <v>210</v>
      </c>
      <c r="C417" s="154" t="s">
        <v>823</v>
      </c>
      <c r="D417" s="148">
        <f t="shared" ref="D417:E420" si="70">D418</f>
        <v>0</v>
      </c>
      <c r="E417" s="148">
        <f t="shared" si="70"/>
        <v>0</v>
      </c>
      <c r="F417" s="149">
        <f t="shared" si="68"/>
        <v>0</v>
      </c>
      <c r="G417" s="150"/>
      <c r="H417" s="153"/>
    </row>
    <row r="418" spans="1:8" ht="47.25" hidden="1" customHeight="1" x14ac:dyDescent="0.25">
      <c r="A418" s="152" t="s">
        <v>571</v>
      </c>
      <c r="B418" s="146" t="s">
        <v>210</v>
      </c>
      <c r="C418" s="154" t="s">
        <v>824</v>
      </c>
      <c r="D418" s="148">
        <f t="shared" si="70"/>
        <v>0</v>
      </c>
      <c r="E418" s="148">
        <f t="shared" si="70"/>
        <v>0</v>
      </c>
      <c r="F418" s="149">
        <f t="shared" si="68"/>
        <v>0</v>
      </c>
      <c r="G418" s="150"/>
      <c r="H418" s="153"/>
    </row>
    <row r="419" spans="1:8" ht="25.5" hidden="1" customHeight="1" x14ac:dyDescent="0.25">
      <c r="A419" s="152" t="s">
        <v>295</v>
      </c>
      <c r="B419" s="146" t="s">
        <v>210</v>
      </c>
      <c r="C419" s="154" t="s">
        <v>825</v>
      </c>
      <c r="D419" s="148">
        <f t="shared" si="70"/>
        <v>0</v>
      </c>
      <c r="E419" s="148">
        <f t="shared" si="70"/>
        <v>0</v>
      </c>
      <c r="F419" s="149">
        <f t="shared" si="68"/>
        <v>0</v>
      </c>
      <c r="G419" s="150"/>
      <c r="H419" s="153"/>
    </row>
    <row r="420" spans="1:8" ht="24.75" hidden="1" customHeight="1" x14ac:dyDescent="0.25">
      <c r="A420" s="152" t="s">
        <v>297</v>
      </c>
      <c r="B420" s="146" t="s">
        <v>210</v>
      </c>
      <c r="C420" s="154" t="s">
        <v>826</v>
      </c>
      <c r="D420" s="148">
        <f t="shared" si="70"/>
        <v>0</v>
      </c>
      <c r="E420" s="148">
        <f t="shared" si="70"/>
        <v>0</v>
      </c>
      <c r="F420" s="149">
        <f t="shared" si="68"/>
        <v>0</v>
      </c>
      <c r="G420" s="150"/>
      <c r="H420" s="153"/>
    </row>
    <row r="421" spans="1:8" ht="16.5" hidden="1" customHeight="1" x14ac:dyDescent="0.25">
      <c r="A421" s="152" t="s">
        <v>344</v>
      </c>
      <c r="B421" s="146" t="s">
        <v>210</v>
      </c>
      <c r="C421" s="154" t="s">
        <v>827</v>
      </c>
      <c r="D421" s="148">
        <v>0</v>
      </c>
      <c r="E421" s="148">
        <v>0</v>
      </c>
      <c r="F421" s="149">
        <f t="shared" si="68"/>
        <v>0</v>
      </c>
      <c r="G421" s="150"/>
      <c r="H421" s="153"/>
    </row>
    <row r="422" spans="1:8" ht="15" hidden="1" customHeight="1" x14ac:dyDescent="0.25">
      <c r="A422" s="152" t="s">
        <v>828</v>
      </c>
      <c r="B422" s="146" t="s">
        <v>210</v>
      </c>
      <c r="C422" s="154" t="s">
        <v>829</v>
      </c>
      <c r="D422" s="148">
        <f>D423</f>
        <v>0</v>
      </c>
      <c r="E422" s="148">
        <f>E423</f>
        <v>0</v>
      </c>
      <c r="F422" s="149">
        <f t="shared" si="68"/>
        <v>0</v>
      </c>
      <c r="G422" s="150"/>
      <c r="H422" s="153"/>
    </row>
    <row r="423" spans="1:8" ht="21.75" hidden="1" customHeight="1" x14ac:dyDescent="0.25">
      <c r="A423" s="152" t="s">
        <v>830</v>
      </c>
      <c r="B423" s="146" t="s">
        <v>210</v>
      </c>
      <c r="C423" s="154" t="s">
        <v>831</v>
      </c>
      <c r="D423" s="148">
        <f>D424</f>
        <v>0</v>
      </c>
      <c r="E423" s="148">
        <f>E424</f>
        <v>0</v>
      </c>
      <c r="F423" s="149">
        <f t="shared" si="68"/>
        <v>0</v>
      </c>
      <c r="G423" s="150"/>
      <c r="H423" s="153"/>
    </row>
    <row r="424" spans="1:8" ht="45" hidden="1" customHeight="1" x14ac:dyDescent="0.25">
      <c r="A424" s="152" t="s">
        <v>571</v>
      </c>
      <c r="B424" s="146" t="s">
        <v>210</v>
      </c>
      <c r="C424" s="154" t="s">
        <v>832</v>
      </c>
      <c r="D424" s="148">
        <f t="shared" ref="D424:E426" si="71">D425</f>
        <v>0</v>
      </c>
      <c r="E424" s="148">
        <f t="shared" si="71"/>
        <v>0</v>
      </c>
      <c r="F424" s="149">
        <f t="shared" si="68"/>
        <v>0</v>
      </c>
      <c r="G424" s="150"/>
      <c r="H424" s="153"/>
    </row>
    <row r="425" spans="1:8" ht="22.5" hidden="1" customHeight="1" x14ac:dyDescent="0.25">
      <c r="A425" s="152" t="s">
        <v>295</v>
      </c>
      <c r="B425" s="146" t="s">
        <v>210</v>
      </c>
      <c r="C425" s="154" t="s">
        <v>833</v>
      </c>
      <c r="D425" s="148">
        <f t="shared" si="71"/>
        <v>0</v>
      </c>
      <c r="E425" s="148">
        <f t="shared" si="71"/>
        <v>0</v>
      </c>
      <c r="F425" s="149">
        <f t="shared" si="68"/>
        <v>0</v>
      </c>
      <c r="G425" s="150"/>
      <c r="H425" s="153"/>
    </row>
    <row r="426" spans="1:8" ht="23.25" hidden="1" customHeight="1" x14ac:dyDescent="0.25">
      <c r="A426" s="152" t="s">
        <v>297</v>
      </c>
      <c r="B426" s="146" t="s">
        <v>210</v>
      </c>
      <c r="C426" s="154" t="s">
        <v>834</v>
      </c>
      <c r="D426" s="148">
        <f t="shared" si="71"/>
        <v>0</v>
      </c>
      <c r="E426" s="148">
        <f t="shared" si="71"/>
        <v>0</v>
      </c>
      <c r="F426" s="149">
        <f t="shared" si="68"/>
        <v>0</v>
      </c>
      <c r="G426" s="150"/>
      <c r="H426" s="153"/>
    </row>
    <row r="427" spans="1:8" ht="17.25" hidden="1" customHeight="1" x14ac:dyDescent="0.25">
      <c r="A427" s="152" t="s">
        <v>344</v>
      </c>
      <c r="B427" s="146" t="s">
        <v>210</v>
      </c>
      <c r="C427" s="154" t="s">
        <v>835</v>
      </c>
      <c r="D427" s="148">
        <v>0</v>
      </c>
      <c r="E427" s="148">
        <v>0</v>
      </c>
      <c r="F427" s="149">
        <f t="shared" si="68"/>
        <v>0</v>
      </c>
      <c r="G427" s="150"/>
      <c r="H427" s="153"/>
    </row>
    <row r="428" spans="1:8" ht="23.25" hidden="1" customHeight="1" x14ac:dyDescent="0.25">
      <c r="A428" s="152" t="s">
        <v>657</v>
      </c>
      <c r="B428" s="146" t="s">
        <v>210</v>
      </c>
      <c r="C428" s="154" t="s">
        <v>836</v>
      </c>
      <c r="D428" s="148">
        <f t="shared" ref="D428:E432" si="72">D429</f>
        <v>0</v>
      </c>
      <c r="E428" s="148">
        <f t="shared" si="72"/>
        <v>0</v>
      </c>
      <c r="F428" s="149">
        <f t="shared" si="68"/>
        <v>0</v>
      </c>
      <c r="G428" s="150"/>
      <c r="H428" s="153"/>
    </row>
    <row r="429" spans="1:8" ht="33.75" hidden="1" customHeight="1" x14ac:dyDescent="0.25">
      <c r="A429" s="152" t="s">
        <v>837</v>
      </c>
      <c r="B429" s="146" t="s">
        <v>210</v>
      </c>
      <c r="C429" s="154" t="s">
        <v>838</v>
      </c>
      <c r="D429" s="148">
        <f t="shared" si="72"/>
        <v>0</v>
      </c>
      <c r="E429" s="148">
        <f t="shared" si="72"/>
        <v>0</v>
      </c>
      <c r="F429" s="149">
        <f t="shared" si="68"/>
        <v>0</v>
      </c>
      <c r="G429" s="150"/>
      <c r="H429" s="153"/>
    </row>
    <row r="430" spans="1:8" ht="49.5" hidden="1" customHeight="1" x14ac:dyDescent="0.25">
      <c r="A430" s="152" t="s">
        <v>571</v>
      </c>
      <c r="B430" s="146" t="s">
        <v>210</v>
      </c>
      <c r="C430" s="154" t="s">
        <v>839</v>
      </c>
      <c r="D430" s="148">
        <f t="shared" si="72"/>
        <v>0</v>
      </c>
      <c r="E430" s="148">
        <f t="shared" si="72"/>
        <v>0</v>
      </c>
      <c r="F430" s="149">
        <f t="shared" si="68"/>
        <v>0</v>
      </c>
      <c r="G430" s="150"/>
      <c r="H430" s="153"/>
    </row>
    <row r="431" spans="1:8" ht="23.25" hidden="1" customHeight="1" x14ac:dyDescent="0.25">
      <c r="A431" s="152" t="s">
        <v>295</v>
      </c>
      <c r="B431" s="146" t="s">
        <v>210</v>
      </c>
      <c r="C431" s="154" t="s">
        <v>840</v>
      </c>
      <c r="D431" s="148">
        <f t="shared" si="72"/>
        <v>0</v>
      </c>
      <c r="E431" s="148">
        <f t="shared" si="72"/>
        <v>0</v>
      </c>
      <c r="F431" s="149">
        <f t="shared" si="68"/>
        <v>0</v>
      </c>
      <c r="G431" s="150"/>
      <c r="H431" s="153"/>
    </row>
    <row r="432" spans="1:8" ht="24" hidden="1" customHeight="1" x14ac:dyDescent="0.25">
      <c r="A432" s="152" t="s">
        <v>297</v>
      </c>
      <c r="B432" s="146" t="s">
        <v>210</v>
      </c>
      <c r="C432" s="154" t="s">
        <v>841</v>
      </c>
      <c r="D432" s="148">
        <f t="shared" si="72"/>
        <v>0</v>
      </c>
      <c r="E432" s="148">
        <f t="shared" si="72"/>
        <v>0</v>
      </c>
      <c r="F432" s="149">
        <f t="shared" si="68"/>
        <v>0</v>
      </c>
      <c r="G432" s="150"/>
      <c r="H432" s="153"/>
    </row>
    <row r="433" spans="1:8" ht="35.25" hidden="1" customHeight="1" x14ac:dyDescent="0.25">
      <c r="A433" s="152" t="s">
        <v>344</v>
      </c>
      <c r="B433" s="146" t="s">
        <v>210</v>
      </c>
      <c r="C433" s="154" t="s">
        <v>842</v>
      </c>
      <c r="D433" s="148">
        <v>0</v>
      </c>
      <c r="E433" s="148">
        <v>0</v>
      </c>
      <c r="F433" s="149">
        <f t="shared" si="68"/>
        <v>0</v>
      </c>
      <c r="G433" s="150"/>
      <c r="H433" s="153"/>
    </row>
    <row r="434" spans="1:8" ht="15" customHeight="1" x14ac:dyDescent="0.25">
      <c r="A434" s="152" t="s">
        <v>843</v>
      </c>
      <c r="B434" s="146" t="s">
        <v>210</v>
      </c>
      <c r="C434" s="154" t="s">
        <v>844</v>
      </c>
      <c r="D434" s="148">
        <f>D435+D517+D529</f>
        <v>46444103.219999999</v>
      </c>
      <c r="E434" s="148">
        <f>E435+E517+E529</f>
        <v>1365309.58</v>
      </c>
      <c r="F434" s="149">
        <f t="shared" si="68"/>
        <v>45078793.640000001</v>
      </c>
      <c r="G434" s="150"/>
      <c r="H434" s="151"/>
    </row>
    <row r="435" spans="1:8" ht="38.25" customHeight="1" x14ac:dyDescent="0.25">
      <c r="A435" s="152" t="s">
        <v>845</v>
      </c>
      <c r="B435" s="146" t="s">
        <v>210</v>
      </c>
      <c r="C435" s="154" t="s">
        <v>846</v>
      </c>
      <c r="D435" s="148">
        <f>D436+D456+D467+D479+D484+D495+D506</f>
        <v>39711859.219999999</v>
      </c>
      <c r="E435" s="148">
        <f>E436+E456+E467+E479+E484+E495+E506</f>
        <v>1365309.58</v>
      </c>
      <c r="F435" s="149">
        <f t="shared" si="68"/>
        <v>38346549.640000001</v>
      </c>
      <c r="G435" s="150"/>
      <c r="H435" s="153"/>
    </row>
    <row r="436" spans="1:8" ht="17.25" customHeight="1" x14ac:dyDescent="0.25">
      <c r="A436" s="152" t="s">
        <v>847</v>
      </c>
      <c r="B436" s="146" t="s">
        <v>210</v>
      </c>
      <c r="C436" s="154" t="s">
        <v>848</v>
      </c>
      <c r="D436" s="148">
        <f>D437+D442+D447+D452</f>
        <v>24322809.219999999</v>
      </c>
      <c r="E436" s="148">
        <f>E437+E442+E447</f>
        <v>655443.48</v>
      </c>
      <c r="F436" s="149">
        <f t="shared" si="68"/>
        <v>23667365.739999998</v>
      </c>
      <c r="G436" s="150"/>
      <c r="H436" s="153"/>
    </row>
    <row r="437" spans="1:8" ht="50.25" customHeight="1" x14ac:dyDescent="0.25">
      <c r="A437" s="152" t="s">
        <v>849</v>
      </c>
      <c r="B437" s="146" t="s">
        <v>210</v>
      </c>
      <c r="C437" s="154" t="s">
        <v>850</v>
      </c>
      <c r="D437" s="148">
        <f t="shared" ref="D437:E440" si="73">D438</f>
        <v>5456360</v>
      </c>
      <c r="E437" s="148">
        <f t="shared" si="73"/>
        <v>507553.36</v>
      </c>
      <c r="F437" s="149">
        <f t="shared" si="68"/>
        <v>4948806.6399999997</v>
      </c>
      <c r="G437" s="150"/>
      <c r="H437" s="153"/>
    </row>
    <row r="438" spans="1:8" ht="43.5" customHeight="1" x14ac:dyDescent="0.25">
      <c r="A438" s="152" t="s">
        <v>340</v>
      </c>
      <c r="B438" s="146" t="s">
        <v>210</v>
      </c>
      <c r="C438" s="154" t="s">
        <v>851</v>
      </c>
      <c r="D438" s="148">
        <f t="shared" si="73"/>
        <v>5456360</v>
      </c>
      <c r="E438" s="148">
        <f t="shared" si="73"/>
        <v>507553.36</v>
      </c>
      <c r="F438" s="149">
        <f t="shared" si="68"/>
        <v>4948806.6399999997</v>
      </c>
      <c r="G438" s="150"/>
      <c r="H438" s="153"/>
    </row>
    <row r="439" spans="1:8" ht="21.75" customHeight="1" x14ac:dyDescent="0.25">
      <c r="A439" s="152" t="s">
        <v>295</v>
      </c>
      <c r="B439" s="146" t="s">
        <v>210</v>
      </c>
      <c r="C439" s="154" t="s">
        <v>852</v>
      </c>
      <c r="D439" s="148">
        <f t="shared" si="73"/>
        <v>5456360</v>
      </c>
      <c r="E439" s="148">
        <f t="shared" si="73"/>
        <v>507553.36</v>
      </c>
      <c r="F439" s="149">
        <f t="shared" si="68"/>
        <v>4948806.6399999997</v>
      </c>
      <c r="G439" s="150"/>
      <c r="H439" s="153"/>
    </row>
    <row r="440" spans="1:8" ht="22.5" customHeight="1" x14ac:dyDescent="0.25">
      <c r="A440" s="152" t="s">
        <v>297</v>
      </c>
      <c r="B440" s="146" t="s">
        <v>210</v>
      </c>
      <c r="C440" s="154" t="s">
        <v>853</v>
      </c>
      <c r="D440" s="148">
        <f t="shared" si="73"/>
        <v>5456360</v>
      </c>
      <c r="E440" s="148">
        <f t="shared" si="73"/>
        <v>507553.36</v>
      </c>
      <c r="F440" s="149">
        <f t="shared" si="68"/>
        <v>4948806.6399999997</v>
      </c>
      <c r="G440" s="150"/>
      <c r="H440" s="153"/>
    </row>
    <row r="441" spans="1:8" ht="18" customHeight="1" x14ac:dyDescent="0.25">
      <c r="A441" s="152" t="s">
        <v>344</v>
      </c>
      <c r="B441" s="146" t="s">
        <v>210</v>
      </c>
      <c r="C441" s="154" t="s">
        <v>854</v>
      </c>
      <c r="D441" s="148">
        <v>5456360</v>
      </c>
      <c r="E441" s="148">
        <v>507553.36</v>
      </c>
      <c r="F441" s="149">
        <f t="shared" si="68"/>
        <v>4948806.6399999997</v>
      </c>
      <c r="G441" s="150"/>
      <c r="H441" s="153"/>
    </row>
    <row r="442" spans="1:8" ht="36.75" customHeight="1" x14ac:dyDescent="0.25">
      <c r="A442" s="152" t="s">
        <v>855</v>
      </c>
      <c r="B442" s="146" t="s">
        <v>210</v>
      </c>
      <c r="C442" s="154" t="s">
        <v>856</v>
      </c>
      <c r="D442" s="148">
        <f>D443</f>
        <v>8673690.6799999997</v>
      </c>
      <c r="E442" s="148">
        <f>E443</f>
        <v>0</v>
      </c>
      <c r="F442" s="149">
        <f t="shared" si="68"/>
        <v>8673690.6799999997</v>
      </c>
      <c r="G442" s="150"/>
      <c r="H442" s="153"/>
    </row>
    <row r="443" spans="1:8" ht="46.5" customHeight="1" x14ac:dyDescent="0.25">
      <c r="A443" s="152" t="s">
        <v>340</v>
      </c>
      <c r="B443" s="146" t="s">
        <v>210</v>
      </c>
      <c r="C443" s="154" t="s">
        <v>857</v>
      </c>
      <c r="D443" s="148">
        <f>D444</f>
        <v>8673690.6799999997</v>
      </c>
      <c r="E443" s="148">
        <f>E444</f>
        <v>0</v>
      </c>
      <c r="F443" s="149">
        <f t="shared" si="68"/>
        <v>8673690.6799999997</v>
      </c>
      <c r="G443" s="150"/>
      <c r="H443" s="153"/>
    </row>
    <row r="444" spans="1:8" ht="21.75" customHeight="1" x14ac:dyDescent="0.25">
      <c r="A444" s="152" t="s">
        <v>295</v>
      </c>
      <c r="B444" s="146" t="s">
        <v>210</v>
      </c>
      <c r="C444" s="154" t="s">
        <v>858</v>
      </c>
      <c r="D444" s="148">
        <f t="shared" ref="D444:E445" si="74">D445</f>
        <v>8673690.6799999997</v>
      </c>
      <c r="E444" s="148">
        <f t="shared" si="74"/>
        <v>0</v>
      </c>
      <c r="F444" s="149">
        <f t="shared" si="68"/>
        <v>8673690.6799999997</v>
      </c>
      <c r="G444" s="150"/>
      <c r="H444" s="153"/>
    </row>
    <row r="445" spans="1:8" ht="29.25" customHeight="1" x14ac:dyDescent="0.25">
      <c r="A445" s="152" t="s">
        <v>297</v>
      </c>
      <c r="B445" s="169" t="s">
        <v>210</v>
      </c>
      <c r="C445" s="154" t="s">
        <v>859</v>
      </c>
      <c r="D445" s="170">
        <f t="shared" si="74"/>
        <v>8673690.6799999997</v>
      </c>
      <c r="E445" s="170">
        <f t="shared" si="74"/>
        <v>0</v>
      </c>
      <c r="F445" s="171">
        <f t="shared" si="68"/>
        <v>8673690.6799999997</v>
      </c>
      <c r="G445" s="150"/>
      <c r="H445" s="153"/>
    </row>
    <row r="446" spans="1:8" ht="15" customHeight="1" x14ac:dyDescent="0.25">
      <c r="A446" s="172" t="s">
        <v>299</v>
      </c>
      <c r="B446" s="173" t="s">
        <v>210</v>
      </c>
      <c r="C446" s="154" t="s">
        <v>860</v>
      </c>
      <c r="D446" s="174">
        <v>8673690.6799999997</v>
      </c>
      <c r="E446" s="174">
        <v>0</v>
      </c>
      <c r="F446" s="174">
        <f t="shared" si="68"/>
        <v>8673690.6799999997</v>
      </c>
      <c r="G446" s="175"/>
      <c r="H446" s="175"/>
    </row>
    <row r="447" spans="1:8" ht="33" customHeight="1" x14ac:dyDescent="0.25">
      <c r="A447" s="172" t="s">
        <v>861</v>
      </c>
      <c r="B447" s="173" t="s">
        <v>210</v>
      </c>
      <c r="C447" s="154" t="s">
        <v>862</v>
      </c>
      <c r="D447" s="174">
        <f t="shared" ref="D447:E450" si="75">D448</f>
        <v>10192758.539999999</v>
      </c>
      <c r="E447" s="174">
        <f t="shared" si="75"/>
        <v>147890.12</v>
      </c>
      <c r="F447" s="174">
        <f t="shared" si="68"/>
        <v>10044868.42</v>
      </c>
      <c r="G447" s="175"/>
      <c r="H447" s="175"/>
    </row>
    <row r="448" spans="1:8" ht="47.25" customHeight="1" x14ac:dyDescent="0.25">
      <c r="A448" s="152" t="s">
        <v>340</v>
      </c>
      <c r="B448" s="173" t="s">
        <v>210</v>
      </c>
      <c r="C448" s="154" t="s">
        <v>863</v>
      </c>
      <c r="D448" s="174">
        <f t="shared" si="75"/>
        <v>10192758.539999999</v>
      </c>
      <c r="E448" s="174">
        <f t="shared" si="75"/>
        <v>147890.12</v>
      </c>
      <c r="F448" s="174">
        <f t="shared" si="68"/>
        <v>10044868.42</v>
      </c>
      <c r="G448" s="175"/>
      <c r="H448" s="175"/>
    </row>
    <row r="449" spans="1:8" ht="27" customHeight="1" x14ac:dyDescent="0.25">
      <c r="A449" s="152" t="s">
        <v>295</v>
      </c>
      <c r="B449" s="173" t="s">
        <v>210</v>
      </c>
      <c r="C449" s="154" t="s">
        <v>864</v>
      </c>
      <c r="D449" s="174">
        <f t="shared" si="75"/>
        <v>10192758.539999999</v>
      </c>
      <c r="E449" s="174">
        <f t="shared" si="75"/>
        <v>147890.12</v>
      </c>
      <c r="F449" s="174">
        <f t="shared" si="68"/>
        <v>10044868.42</v>
      </c>
      <c r="G449" s="175"/>
      <c r="H449" s="175"/>
    </row>
    <row r="450" spans="1:8" ht="21" customHeight="1" x14ac:dyDescent="0.25">
      <c r="A450" s="152" t="s">
        <v>297</v>
      </c>
      <c r="B450" s="173" t="s">
        <v>210</v>
      </c>
      <c r="C450" s="154" t="s">
        <v>865</v>
      </c>
      <c r="D450" s="174">
        <f t="shared" si="75"/>
        <v>10192758.539999999</v>
      </c>
      <c r="E450" s="174">
        <f t="shared" si="75"/>
        <v>147890.12</v>
      </c>
      <c r="F450" s="174">
        <f t="shared" si="68"/>
        <v>10044868.42</v>
      </c>
      <c r="G450" s="175"/>
      <c r="H450" s="175"/>
    </row>
    <row r="451" spans="1:8" ht="14.25" customHeight="1" x14ac:dyDescent="0.25">
      <c r="A451" s="152" t="s">
        <v>344</v>
      </c>
      <c r="B451" s="173" t="s">
        <v>210</v>
      </c>
      <c r="C451" s="154" t="s">
        <v>866</v>
      </c>
      <c r="D451" s="174">
        <v>10192758.539999999</v>
      </c>
      <c r="E451" s="174">
        <v>147890.12</v>
      </c>
      <c r="F451" s="174">
        <f t="shared" si="68"/>
        <v>10044868.42</v>
      </c>
      <c r="G451" s="175"/>
      <c r="H451" s="175"/>
    </row>
    <row r="452" spans="1:8" ht="1.5" hidden="1" customHeight="1" x14ac:dyDescent="0.25">
      <c r="A452" s="172" t="s">
        <v>867</v>
      </c>
      <c r="B452" s="173" t="s">
        <v>210</v>
      </c>
      <c r="C452" s="154" t="s">
        <v>868</v>
      </c>
      <c r="D452" s="174">
        <f t="shared" ref="D452:E454" si="76">D453</f>
        <v>0</v>
      </c>
      <c r="E452" s="174">
        <f t="shared" si="76"/>
        <v>0</v>
      </c>
      <c r="F452" s="174">
        <f t="shared" si="68"/>
        <v>0</v>
      </c>
      <c r="G452" s="175"/>
      <c r="H452" s="175"/>
    </row>
    <row r="453" spans="1:8" ht="22.5" hidden="1" customHeight="1" x14ac:dyDescent="0.25">
      <c r="A453" s="172" t="s">
        <v>295</v>
      </c>
      <c r="B453" s="173" t="s">
        <v>210</v>
      </c>
      <c r="C453" s="154" t="s">
        <v>869</v>
      </c>
      <c r="D453" s="174">
        <f t="shared" si="76"/>
        <v>0</v>
      </c>
      <c r="E453" s="174">
        <f t="shared" si="76"/>
        <v>0</v>
      </c>
      <c r="F453" s="174">
        <f t="shared" si="68"/>
        <v>0</v>
      </c>
      <c r="G453" s="175"/>
      <c r="H453" s="175"/>
    </row>
    <row r="454" spans="1:8" ht="22.5" hidden="1" customHeight="1" x14ac:dyDescent="0.25">
      <c r="A454" s="172" t="s">
        <v>297</v>
      </c>
      <c r="B454" s="173" t="s">
        <v>210</v>
      </c>
      <c r="C454" s="154" t="s">
        <v>870</v>
      </c>
      <c r="D454" s="174">
        <f t="shared" si="76"/>
        <v>0</v>
      </c>
      <c r="E454" s="174">
        <f t="shared" si="76"/>
        <v>0</v>
      </c>
      <c r="F454" s="174">
        <f t="shared" si="68"/>
        <v>0</v>
      </c>
      <c r="G454" s="175"/>
      <c r="H454" s="175"/>
    </row>
    <row r="455" spans="1:8" ht="0.75" hidden="1" customHeight="1" x14ac:dyDescent="0.25">
      <c r="A455" s="172" t="s">
        <v>344</v>
      </c>
      <c r="B455" s="173" t="s">
        <v>210</v>
      </c>
      <c r="C455" s="154" t="s">
        <v>871</v>
      </c>
      <c r="D455" s="174">
        <v>0</v>
      </c>
      <c r="E455" s="174">
        <v>0</v>
      </c>
      <c r="F455" s="174">
        <f t="shared" si="68"/>
        <v>0</v>
      </c>
      <c r="G455" s="175"/>
      <c r="H455" s="175"/>
    </row>
    <row r="456" spans="1:8" x14ac:dyDescent="0.25">
      <c r="A456" s="172" t="s">
        <v>872</v>
      </c>
      <c r="B456" s="173" t="s">
        <v>210</v>
      </c>
      <c r="C456" s="154" t="s">
        <v>873</v>
      </c>
      <c r="D456" s="176">
        <f>D457+D465</f>
        <v>2271590</v>
      </c>
      <c r="E456" s="176">
        <f>E457+E465</f>
        <v>0</v>
      </c>
      <c r="F456" s="176">
        <f t="shared" si="68"/>
        <v>2271590</v>
      </c>
    </row>
    <row r="457" spans="1:8" x14ac:dyDescent="0.25">
      <c r="A457" s="172" t="s">
        <v>874</v>
      </c>
      <c r="B457" s="173" t="s">
        <v>210</v>
      </c>
      <c r="C457" s="154" t="s">
        <v>875</v>
      </c>
      <c r="D457" s="176">
        <f t="shared" ref="D457:E460" si="77">D458</f>
        <v>1216940</v>
      </c>
      <c r="E457" s="176">
        <f t="shared" si="77"/>
        <v>0</v>
      </c>
      <c r="F457" s="176">
        <f t="shared" si="68"/>
        <v>1216940</v>
      </c>
    </row>
    <row r="458" spans="1:8" ht="45" x14ac:dyDescent="0.25">
      <c r="A458" s="172" t="s">
        <v>340</v>
      </c>
      <c r="B458" s="173" t="s">
        <v>210</v>
      </c>
      <c r="C458" s="154" t="s">
        <v>876</v>
      </c>
      <c r="D458" s="176">
        <f t="shared" si="77"/>
        <v>1216940</v>
      </c>
      <c r="E458" s="176">
        <f t="shared" si="77"/>
        <v>0</v>
      </c>
      <c r="F458" s="176">
        <f t="shared" si="68"/>
        <v>1216940</v>
      </c>
    </row>
    <row r="459" spans="1:8" ht="22.5" x14ac:dyDescent="0.25">
      <c r="A459" s="172" t="s">
        <v>295</v>
      </c>
      <c r="B459" s="173" t="s">
        <v>210</v>
      </c>
      <c r="C459" s="154" t="s">
        <v>877</v>
      </c>
      <c r="D459" s="176">
        <f t="shared" si="77"/>
        <v>1216940</v>
      </c>
      <c r="E459" s="176">
        <f t="shared" si="77"/>
        <v>0</v>
      </c>
      <c r="F459" s="176">
        <f t="shared" si="68"/>
        <v>1216940</v>
      </c>
    </row>
    <row r="460" spans="1:8" ht="22.5" x14ac:dyDescent="0.25">
      <c r="A460" s="172" t="s">
        <v>297</v>
      </c>
      <c r="B460" s="173" t="s">
        <v>210</v>
      </c>
      <c r="C460" s="154" t="s">
        <v>878</v>
      </c>
      <c r="D460" s="176">
        <f t="shared" si="77"/>
        <v>1216940</v>
      </c>
      <c r="E460" s="176">
        <f t="shared" si="77"/>
        <v>0</v>
      </c>
      <c r="F460" s="176">
        <f t="shared" si="68"/>
        <v>1216940</v>
      </c>
    </row>
    <row r="461" spans="1:8" x14ac:dyDescent="0.25">
      <c r="A461" s="172" t="s">
        <v>344</v>
      </c>
      <c r="B461" s="173" t="s">
        <v>210</v>
      </c>
      <c r="C461" s="154" t="s">
        <v>879</v>
      </c>
      <c r="D461" s="176">
        <v>1216940</v>
      </c>
      <c r="E461" s="176">
        <v>0</v>
      </c>
      <c r="F461" s="176">
        <f t="shared" si="68"/>
        <v>1216940</v>
      </c>
    </row>
    <row r="462" spans="1:8" ht="22.5" x14ac:dyDescent="0.25">
      <c r="A462" s="152" t="s">
        <v>880</v>
      </c>
      <c r="B462" s="173" t="s">
        <v>210</v>
      </c>
      <c r="C462" s="154" t="s">
        <v>881</v>
      </c>
      <c r="D462" s="176">
        <f t="shared" ref="D462:E465" si="78">D463</f>
        <v>1054650</v>
      </c>
      <c r="E462" s="176">
        <f t="shared" si="78"/>
        <v>0</v>
      </c>
      <c r="F462" s="176">
        <f t="shared" si="68"/>
        <v>1054650</v>
      </c>
    </row>
    <row r="463" spans="1:8" ht="45" x14ac:dyDescent="0.25">
      <c r="A463" s="172" t="s">
        <v>340</v>
      </c>
      <c r="B463" s="173" t="s">
        <v>210</v>
      </c>
      <c r="C463" s="154" t="s">
        <v>882</v>
      </c>
      <c r="D463" s="176">
        <f t="shared" si="78"/>
        <v>1054650</v>
      </c>
      <c r="E463" s="176">
        <f t="shared" si="78"/>
        <v>0</v>
      </c>
      <c r="F463" s="176">
        <f t="shared" si="68"/>
        <v>1054650</v>
      </c>
    </row>
    <row r="464" spans="1:8" ht="22.5" x14ac:dyDescent="0.25">
      <c r="A464" s="172" t="s">
        <v>295</v>
      </c>
      <c r="B464" s="173" t="s">
        <v>210</v>
      </c>
      <c r="C464" s="154" t="s">
        <v>883</v>
      </c>
      <c r="D464" s="176">
        <f t="shared" si="78"/>
        <v>1054650</v>
      </c>
      <c r="E464" s="176">
        <f t="shared" si="78"/>
        <v>0</v>
      </c>
      <c r="F464" s="176">
        <f t="shared" si="68"/>
        <v>1054650</v>
      </c>
    </row>
    <row r="465" spans="1:6" ht="22.5" x14ac:dyDescent="0.25">
      <c r="A465" s="172" t="s">
        <v>297</v>
      </c>
      <c r="B465" s="173" t="s">
        <v>210</v>
      </c>
      <c r="C465" s="154" t="s">
        <v>884</v>
      </c>
      <c r="D465" s="176">
        <f t="shared" si="78"/>
        <v>1054650</v>
      </c>
      <c r="E465" s="176">
        <f t="shared" si="78"/>
        <v>0</v>
      </c>
      <c r="F465" s="176">
        <f t="shared" si="68"/>
        <v>1054650</v>
      </c>
    </row>
    <row r="466" spans="1:6" x14ac:dyDescent="0.25">
      <c r="A466" s="172" t="s">
        <v>344</v>
      </c>
      <c r="B466" s="173" t="s">
        <v>210</v>
      </c>
      <c r="C466" s="154" t="s">
        <v>885</v>
      </c>
      <c r="D466" s="176">
        <v>1054650</v>
      </c>
      <c r="E466" s="176">
        <v>0</v>
      </c>
      <c r="F466" s="176">
        <f t="shared" si="68"/>
        <v>1054650</v>
      </c>
    </row>
    <row r="467" spans="1:6" x14ac:dyDescent="0.25">
      <c r="A467" s="172" t="s">
        <v>886</v>
      </c>
      <c r="B467" s="173" t="s">
        <v>210</v>
      </c>
      <c r="C467" s="154" t="s">
        <v>887</v>
      </c>
      <c r="D467" s="176">
        <f>D468+D473</f>
        <v>4927770</v>
      </c>
      <c r="E467" s="176">
        <f>E468+E473</f>
        <v>565591.33000000007</v>
      </c>
      <c r="F467" s="176">
        <f t="shared" si="68"/>
        <v>4362178.67</v>
      </c>
    </row>
    <row r="468" spans="1:6" ht="22.5" customHeight="1" x14ac:dyDescent="0.25">
      <c r="A468" s="172" t="s">
        <v>888</v>
      </c>
      <c r="B468" s="173" t="s">
        <v>210</v>
      </c>
      <c r="C468" s="154" t="s">
        <v>889</v>
      </c>
      <c r="D468" s="176">
        <f t="shared" ref="D468:E471" si="79">D469</f>
        <v>884010</v>
      </c>
      <c r="E468" s="176">
        <f t="shared" si="79"/>
        <v>0</v>
      </c>
      <c r="F468" s="176">
        <f t="shared" si="68"/>
        <v>884010</v>
      </c>
    </row>
    <row r="469" spans="1:6" ht="46.5" customHeight="1" x14ac:dyDescent="0.25">
      <c r="A469" s="172" t="s">
        <v>340</v>
      </c>
      <c r="B469" s="173" t="s">
        <v>210</v>
      </c>
      <c r="C469" s="154" t="s">
        <v>890</v>
      </c>
      <c r="D469" s="176">
        <f t="shared" si="79"/>
        <v>884010</v>
      </c>
      <c r="E469" s="176">
        <f t="shared" si="79"/>
        <v>0</v>
      </c>
      <c r="F469" s="176">
        <f t="shared" si="68"/>
        <v>884010</v>
      </c>
    </row>
    <row r="470" spans="1:6" ht="26.25" customHeight="1" x14ac:dyDescent="0.25">
      <c r="A470" s="172" t="s">
        <v>891</v>
      </c>
      <c r="B470" s="173" t="s">
        <v>210</v>
      </c>
      <c r="C470" s="154" t="s">
        <v>892</v>
      </c>
      <c r="D470" s="176">
        <f t="shared" si="79"/>
        <v>884010</v>
      </c>
      <c r="E470" s="176">
        <f t="shared" si="79"/>
        <v>0</v>
      </c>
      <c r="F470" s="176">
        <f t="shared" si="68"/>
        <v>884010</v>
      </c>
    </row>
    <row r="471" spans="1:6" ht="14.25" customHeight="1" x14ac:dyDescent="0.25">
      <c r="A471" s="172" t="s">
        <v>679</v>
      </c>
      <c r="B471" s="173" t="s">
        <v>210</v>
      </c>
      <c r="C471" s="154" t="s">
        <v>893</v>
      </c>
      <c r="D471" s="176">
        <f t="shared" si="79"/>
        <v>884010</v>
      </c>
      <c r="E471" s="176">
        <f t="shared" si="79"/>
        <v>0</v>
      </c>
      <c r="F471" s="176">
        <f t="shared" si="68"/>
        <v>884010</v>
      </c>
    </row>
    <row r="472" spans="1:6" ht="22.5" customHeight="1" x14ac:dyDescent="0.25">
      <c r="A472" s="172" t="s">
        <v>778</v>
      </c>
      <c r="B472" s="173" t="s">
        <v>210</v>
      </c>
      <c r="C472" s="154" t="s">
        <v>894</v>
      </c>
      <c r="D472" s="176">
        <v>884010</v>
      </c>
      <c r="E472" s="176">
        <v>0</v>
      </c>
      <c r="F472" s="176">
        <f t="shared" si="68"/>
        <v>884010</v>
      </c>
    </row>
    <row r="473" spans="1:6" ht="22.5" x14ac:dyDescent="0.25">
      <c r="A473" s="172" t="s">
        <v>895</v>
      </c>
      <c r="B473" s="173" t="s">
        <v>210</v>
      </c>
      <c r="C473" s="154" t="s">
        <v>896</v>
      </c>
      <c r="D473" s="176">
        <f>D474</f>
        <v>4043760</v>
      </c>
      <c r="E473" s="176">
        <f>E474</f>
        <v>565591.33000000007</v>
      </c>
      <c r="F473" s="176">
        <f t="shared" si="68"/>
        <v>3478168.67</v>
      </c>
    </row>
    <row r="474" spans="1:6" ht="45" x14ac:dyDescent="0.25">
      <c r="A474" s="172" t="s">
        <v>340</v>
      </c>
      <c r="B474" s="173" t="s">
        <v>210</v>
      </c>
      <c r="C474" s="154" t="s">
        <v>897</v>
      </c>
      <c r="D474" s="176">
        <f t="shared" ref="D474:E475" si="80">D475</f>
        <v>4043760</v>
      </c>
      <c r="E474" s="176">
        <f t="shared" si="80"/>
        <v>565591.33000000007</v>
      </c>
      <c r="F474" s="176">
        <f t="shared" si="68"/>
        <v>3478168.67</v>
      </c>
    </row>
    <row r="475" spans="1:6" ht="22.5" x14ac:dyDescent="0.25">
      <c r="A475" s="172" t="s">
        <v>295</v>
      </c>
      <c r="B475" s="173" t="s">
        <v>210</v>
      </c>
      <c r="C475" s="154" t="s">
        <v>898</v>
      </c>
      <c r="D475" s="176">
        <f t="shared" si="80"/>
        <v>4043760</v>
      </c>
      <c r="E475" s="176">
        <f t="shared" si="80"/>
        <v>565591.33000000007</v>
      </c>
      <c r="F475" s="176">
        <f t="shared" ref="F475:F560" si="81">D475-E475</f>
        <v>3478168.67</v>
      </c>
    </row>
    <row r="476" spans="1:6" ht="22.5" x14ac:dyDescent="0.25">
      <c r="A476" s="172" t="s">
        <v>297</v>
      </c>
      <c r="B476" s="173" t="s">
        <v>210</v>
      </c>
      <c r="C476" s="154" t="s">
        <v>899</v>
      </c>
      <c r="D476" s="176">
        <f>D477+D478</f>
        <v>4043760</v>
      </c>
      <c r="E476" s="176">
        <f>E477+E478</f>
        <v>565591.33000000007</v>
      </c>
      <c r="F476" s="176">
        <f t="shared" si="81"/>
        <v>3478168.67</v>
      </c>
    </row>
    <row r="477" spans="1:6" x14ac:dyDescent="0.25">
      <c r="A477" s="172" t="s">
        <v>344</v>
      </c>
      <c r="B477" s="173" t="s">
        <v>210</v>
      </c>
      <c r="C477" s="154" t="s">
        <v>900</v>
      </c>
      <c r="D477" s="176">
        <v>2200360</v>
      </c>
      <c r="E477" s="176">
        <v>264660</v>
      </c>
      <c r="F477" s="176">
        <f t="shared" si="81"/>
        <v>1935700</v>
      </c>
    </row>
    <row r="478" spans="1:6" x14ac:dyDescent="0.25">
      <c r="A478" s="172" t="s">
        <v>328</v>
      </c>
      <c r="B478" s="173" t="s">
        <v>210</v>
      </c>
      <c r="C478" s="154" t="s">
        <v>901</v>
      </c>
      <c r="D478" s="176">
        <v>1843400</v>
      </c>
      <c r="E478" s="176">
        <v>300931.33</v>
      </c>
      <c r="F478" s="176">
        <f t="shared" si="81"/>
        <v>1542468.67</v>
      </c>
    </row>
    <row r="479" spans="1:6" ht="22.5" x14ac:dyDescent="0.25">
      <c r="A479" s="172" t="s">
        <v>902</v>
      </c>
      <c r="B479" s="173" t="s">
        <v>210</v>
      </c>
      <c r="C479" s="154" t="s">
        <v>903</v>
      </c>
      <c r="D479" s="176">
        <f t="shared" ref="D479:E482" si="82">D480</f>
        <v>4928480</v>
      </c>
      <c r="E479" s="176">
        <f t="shared" si="82"/>
        <v>144274.76999999999</v>
      </c>
      <c r="F479" s="176">
        <f t="shared" si="81"/>
        <v>4784205.2300000004</v>
      </c>
    </row>
    <row r="480" spans="1:6" ht="44.25" customHeight="1" x14ac:dyDescent="0.25">
      <c r="A480" s="172" t="s">
        <v>340</v>
      </c>
      <c r="B480" s="173" t="s">
        <v>210</v>
      </c>
      <c r="C480" s="154" t="s">
        <v>904</v>
      </c>
      <c r="D480" s="176">
        <f t="shared" si="82"/>
        <v>4928480</v>
      </c>
      <c r="E480" s="176">
        <f t="shared" si="82"/>
        <v>144274.76999999999</v>
      </c>
      <c r="F480" s="176">
        <f t="shared" si="81"/>
        <v>4784205.2300000004</v>
      </c>
    </row>
    <row r="481" spans="1:6" ht="22.5" x14ac:dyDescent="0.25">
      <c r="A481" s="172" t="s">
        <v>295</v>
      </c>
      <c r="B481" s="173" t="s">
        <v>210</v>
      </c>
      <c r="C481" s="154" t="s">
        <v>905</v>
      </c>
      <c r="D481" s="176">
        <f t="shared" si="82"/>
        <v>4928480</v>
      </c>
      <c r="E481" s="176">
        <f t="shared" si="82"/>
        <v>144274.76999999999</v>
      </c>
      <c r="F481" s="176">
        <f t="shared" si="81"/>
        <v>4784205.2300000004</v>
      </c>
    </row>
    <row r="482" spans="1:6" ht="22.5" x14ac:dyDescent="0.25">
      <c r="A482" s="172" t="s">
        <v>297</v>
      </c>
      <c r="B482" s="173" t="s">
        <v>210</v>
      </c>
      <c r="C482" s="154" t="s">
        <v>906</v>
      </c>
      <c r="D482" s="176">
        <f t="shared" si="82"/>
        <v>4928480</v>
      </c>
      <c r="E482" s="176">
        <f>E483</f>
        <v>144274.76999999999</v>
      </c>
      <c r="F482" s="176">
        <f t="shared" si="81"/>
        <v>4784205.2300000004</v>
      </c>
    </row>
    <row r="483" spans="1:6" x14ac:dyDescent="0.25">
      <c r="A483" s="172" t="s">
        <v>344</v>
      </c>
      <c r="B483" s="173" t="s">
        <v>210</v>
      </c>
      <c r="C483" s="154" t="s">
        <v>907</v>
      </c>
      <c r="D483" s="176">
        <v>4928480</v>
      </c>
      <c r="E483" s="176">
        <v>144274.76999999999</v>
      </c>
      <c r="F483" s="176">
        <f t="shared" si="81"/>
        <v>4784205.2300000004</v>
      </c>
    </row>
    <row r="484" spans="1:6" hidden="1" x14ac:dyDescent="0.25">
      <c r="A484" s="172" t="s">
        <v>908</v>
      </c>
      <c r="B484" s="173" t="s">
        <v>210</v>
      </c>
      <c r="C484" s="154" t="s">
        <v>909</v>
      </c>
      <c r="D484" s="176">
        <f>D485+D490</f>
        <v>0</v>
      </c>
      <c r="E484" s="176">
        <f>E485+E490</f>
        <v>0</v>
      </c>
      <c r="F484" s="176">
        <f t="shared" si="81"/>
        <v>0</v>
      </c>
    </row>
    <row r="485" spans="1:6" ht="22.5" hidden="1" x14ac:dyDescent="0.25">
      <c r="A485" s="152" t="s">
        <v>910</v>
      </c>
      <c r="B485" s="173" t="s">
        <v>210</v>
      </c>
      <c r="C485" s="154" t="s">
        <v>911</v>
      </c>
      <c r="D485" s="176">
        <f>D486</f>
        <v>0</v>
      </c>
      <c r="E485" s="176">
        <f>E486</f>
        <v>0</v>
      </c>
      <c r="F485" s="176">
        <f t="shared" si="81"/>
        <v>0</v>
      </c>
    </row>
    <row r="486" spans="1:6" ht="45" hidden="1" x14ac:dyDescent="0.25">
      <c r="A486" s="172" t="s">
        <v>571</v>
      </c>
      <c r="B486" s="173" t="s">
        <v>210</v>
      </c>
      <c r="C486" s="154" t="s">
        <v>912</v>
      </c>
      <c r="D486" s="176">
        <f>D487</f>
        <v>0</v>
      </c>
      <c r="E486" s="176">
        <f>E487</f>
        <v>0</v>
      </c>
      <c r="F486" s="176">
        <f t="shared" si="81"/>
        <v>0</v>
      </c>
    </row>
    <row r="487" spans="1:6" ht="22.5" hidden="1" x14ac:dyDescent="0.25">
      <c r="A487" s="172" t="s">
        <v>295</v>
      </c>
      <c r="B487" s="173" t="s">
        <v>210</v>
      </c>
      <c r="C487" s="154" t="s">
        <v>913</v>
      </c>
      <c r="D487" s="176">
        <f t="shared" ref="D487:E488" si="83">D488</f>
        <v>0</v>
      </c>
      <c r="E487" s="176">
        <f t="shared" si="83"/>
        <v>0</v>
      </c>
      <c r="F487" s="176">
        <f t="shared" si="81"/>
        <v>0</v>
      </c>
    </row>
    <row r="488" spans="1:6" ht="22.5" hidden="1" x14ac:dyDescent="0.25">
      <c r="A488" s="172" t="s">
        <v>297</v>
      </c>
      <c r="B488" s="173" t="s">
        <v>210</v>
      </c>
      <c r="C488" s="154" t="s">
        <v>914</v>
      </c>
      <c r="D488" s="176">
        <f t="shared" si="83"/>
        <v>0</v>
      </c>
      <c r="E488" s="176">
        <f t="shared" si="83"/>
        <v>0</v>
      </c>
      <c r="F488" s="176">
        <f t="shared" si="81"/>
        <v>0</v>
      </c>
    </row>
    <row r="489" spans="1:6" ht="22.5" hidden="1" x14ac:dyDescent="0.25">
      <c r="A489" s="172" t="s">
        <v>413</v>
      </c>
      <c r="B489" s="173" t="s">
        <v>210</v>
      </c>
      <c r="C489" s="154" t="s">
        <v>915</v>
      </c>
      <c r="D489" s="176">
        <v>0</v>
      </c>
      <c r="E489" s="176">
        <v>0</v>
      </c>
      <c r="F489" s="176">
        <f t="shared" si="81"/>
        <v>0</v>
      </c>
    </row>
    <row r="490" spans="1:6" ht="33.75" hidden="1" x14ac:dyDescent="0.25">
      <c r="A490" s="152" t="s">
        <v>916</v>
      </c>
      <c r="B490" s="173" t="s">
        <v>210</v>
      </c>
      <c r="C490" s="154" t="s">
        <v>917</v>
      </c>
      <c r="D490" s="176">
        <f>D491</f>
        <v>0</v>
      </c>
      <c r="E490" s="176">
        <f>E491</f>
        <v>0</v>
      </c>
      <c r="F490" s="176">
        <f t="shared" si="81"/>
        <v>0</v>
      </c>
    </row>
    <row r="491" spans="1:6" ht="45" hidden="1" x14ac:dyDescent="0.25">
      <c r="A491" s="172" t="s">
        <v>571</v>
      </c>
      <c r="B491" s="173" t="s">
        <v>210</v>
      </c>
      <c r="C491" s="154" t="s">
        <v>918</v>
      </c>
      <c r="D491" s="176">
        <f>D492</f>
        <v>0</v>
      </c>
      <c r="E491" s="176">
        <f>E492</f>
        <v>0</v>
      </c>
      <c r="F491" s="176"/>
    </row>
    <row r="492" spans="1:6" ht="22.5" hidden="1" x14ac:dyDescent="0.25">
      <c r="A492" s="172" t="s">
        <v>295</v>
      </c>
      <c r="B492" s="173" t="s">
        <v>210</v>
      </c>
      <c r="C492" s="154" t="s">
        <v>919</v>
      </c>
      <c r="D492" s="176">
        <f t="shared" ref="D492:E493" si="84">D493</f>
        <v>0</v>
      </c>
      <c r="E492" s="176">
        <f t="shared" si="84"/>
        <v>0</v>
      </c>
      <c r="F492" s="176">
        <f t="shared" si="81"/>
        <v>0</v>
      </c>
    </row>
    <row r="493" spans="1:6" ht="22.5" hidden="1" x14ac:dyDescent="0.25">
      <c r="A493" s="172" t="s">
        <v>297</v>
      </c>
      <c r="B493" s="173" t="s">
        <v>210</v>
      </c>
      <c r="C493" s="154" t="s">
        <v>920</v>
      </c>
      <c r="D493" s="176">
        <f t="shared" si="84"/>
        <v>0</v>
      </c>
      <c r="E493" s="176">
        <f t="shared" si="84"/>
        <v>0</v>
      </c>
      <c r="F493" s="176">
        <f t="shared" si="81"/>
        <v>0</v>
      </c>
    </row>
    <row r="494" spans="1:6" hidden="1" x14ac:dyDescent="0.25">
      <c r="A494" s="172" t="s">
        <v>299</v>
      </c>
      <c r="B494" s="173" t="s">
        <v>210</v>
      </c>
      <c r="C494" s="154" t="s">
        <v>921</v>
      </c>
      <c r="D494" s="176">
        <v>0</v>
      </c>
      <c r="E494" s="176">
        <v>0</v>
      </c>
      <c r="F494" s="176">
        <f t="shared" si="81"/>
        <v>0</v>
      </c>
    </row>
    <row r="495" spans="1:6" ht="22.5" x14ac:dyDescent="0.25">
      <c r="A495" s="172" t="s">
        <v>922</v>
      </c>
      <c r="B495" s="173" t="s">
        <v>210</v>
      </c>
      <c r="C495" s="154" t="s">
        <v>923</v>
      </c>
      <c r="D495" s="176">
        <f>D496+D501</f>
        <v>3150210</v>
      </c>
      <c r="E495" s="176">
        <f>E496+E501</f>
        <v>0</v>
      </c>
      <c r="F495" s="176">
        <f t="shared" si="81"/>
        <v>3150210</v>
      </c>
    </row>
    <row r="496" spans="1:6" ht="33.75" x14ac:dyDescent="0.25">
      <c r="A496" s="172" t="s">
        <v>924</v>
      </c>
      <c r="B496" s="173" t="s">
        <v>210</v>
      </c>
      <c r="C496" s="154" t="s">
        <v>925</v>
      </c>
      <c r="D496" s="176">
        <f t="shared" ref="D496:E499" si="85">D497</f>
        <v>3087710</v>
      </c>
      <c r="E496" s="176">
        <f t="shared" si="85"/>
        <v>0</v>
      </c>
      <c r="F496" s="176">
        <f t="shared" si="81"/>
        <v>3087710</v>
      </c>
    </row>
    <row r="497" spans="1:6" ht="45" x14ac:dyDescent="0.25">
      <c r="A497" s="172" t="s">
        <v>340</v>
      </c>
      <c r="B497" s="173" t="s">
        <v>210</v>
      </c>
      <c r="C497" s="154" t="s">
        <v>926</v>
      </c>
      <c r="D497" s="176">
        <f t="shared" si="85"/>
        <v>3087710</v>
      </c>
      <c r="E497" s="176">
        <f t="shared" si="85"/>
        <v>0</v>
      </c>
      <c r="F497" s="176">
        <f t="shared" si="81"/>
        <v>3087710</v>
      </c>
    </row>
    <row r="498" spans="1:6" ht="22.5" x14ac:dyDescent="0.25">
      <c r="A498" s="172" t="s">
        <v>295</v>
      </c>
      <c r="B498" s="173" t="s">
        <v>210</v>
      </c>
      <c r="C498" s="154" t="s">
        <v>927</v>
      </c>
      <c r="D498" s="176">
        <f t="shared" si="85"/>
        <v>3087710</v>
      </c>
      <c r="E498" s="176">
        <f t="shared" si="85"/>
        <v>0</v>
      </c>
      <c r="F498" s="176">
        <f t="shared" si="81"/>
        <v>3087710</v>
      </c>
    </row>
    <row r="499" spans="1:6" ht="22.5" x14ac:dyDescent="0.25">
      <c r="A499" s="172" t="s">
        <v>297</v>
      </c>
      <c r="B499" s="173" t="s">
        <v>210</v>
      </c>
      <c r="C499" s="154" t="s">
        <v>928</v>
      </c>
      <c r="D499" s="176">
        <f t="shared" si="85"/>
        <v>3087710</v>
      </c>
      <c r="E499" s="176">
        <f t="shared" si="85"/>
        <v>0</v>
      </c>
      <c r="F499" s="176">
        <f t="shared" si="81"/>
        <v>3087710</v>
      </c>
    </row>
    <row r="500" spans="1:6" x14ac:dyDescent="0.25">
      <c r="A500" s="172" t="s">
        <v>344</v>
      </c>
      <c r="B500" s="173" t="s">
        <v>210</v>
      </c>
      <c r="C500" s="154" t="s">
        <v>929</v>
      </c>
      <c r="D500" s="176">
        <v>3087710</v>
      </c>
      <c r="E500" s="176">
        <v>0</v>
      </c>
      <c r="F500" s="176">
        <f t="shared" si="81"/>
        <v>3087710</v>
      </c>
    </row>
    <row r="501" spans="1:6" ht="22.5" x14ac:dyDescent="0.25">
      <c r="A501" s="172" t="s">
        <v>930</v>
      </c>
      <c r="B501" s="173" t="s">
        <v>210</v>
      </c>
      <c r="C501" s="154" t="s">
        <v>931</v>
      </c>
      <c r="D501" s="176">
        <f t="shared" ref="D501:E504" si="86">D502</f>
        <v>62500</v>
      </c>
      <c r="E501" s="176">
        <f t="shared" si="86"/>
        <v>0</v>
      </c>
      <c r="F501" s="176">
        <f t="shared" si="81"/>
        <v>62500</v>
      </c>
    </row>
    <row r="502" spans="1:6" ht="45" x14ac:dyDescent="0.25">
      <c r="A502" s="172" t="s">
        <v>340</v>
      </c>
      <c r="B502" s="173" t="s">
        <v>210</v>
      </c>
      <c r="C502" s="154" t="s">
        <v>932</v>
      </c>
      <c r="D502" s="176">
        <f t="shared" si="86"/>
        <v>62500</v>
      </c>
      <c r="E502" s="176">
        <f t="shared" si="86"/>
        <v>0</v>
      </c>
      <c r="F502" s="176">
        <f t="shared" si="81"/>
        <v>62500</v>
      </c>
    </row>
    <row r="503" spans="1:6" ht="22.5" x14ac:dyDescent="0.25">
      <c r="A503" s="172" t="s">
        <v>295</v>
      </c>
      <c r="B503" s="173" t="s">
        <v>210</v>
      </c>
      <c r="C503" s="154" t="s">
        <v>933</v>
      </c>
      <c r="D503" s="176">
        <f t="shared" si="86"/>
        <v>62500</v>
      </c>
      <c r="E503" s="176">
        <f t="shared" si="86"/>
        <v>0</v>
      </c>
      <c r="F503" s="176">
        <f t="shared" si="81"/>
        <v>62500</v>
      </c>
    </row>
    <row r="504" spans="1:6" ht="22.5" x14ac:dyDescent="0.25">
      <c r="A504" s="172" t="s">
        <v>297</v>
      </c>
      <c r="B504" s="173" t="s">
        <v>210</v>
      </c>
      <c r="C504" s="154" t="s">
        <v>934</v>
      </c>
      <c r="D504" s="176">
        <f t="shared" si="86"/>
        <v>62500</v>
      </c>
      <c r="E504" s="176">
        <f t="shared" si="86"/>
        <v>0</v>
      </c>
      <c r="F504" s="176">
        <f t="shared" si="81"/>
        <v>62500</v>
      </c>
    </row>
    <row r="505" spans="1:6" x14ac:dyDescent="0.25">
      <c r="A505" s="172" t="s">
        <v>299</v>
      </c>
      <c r="B505" s="173" t="s">
        <v>210</v>
      </c>
      <c r="C505" s="154" t="s">
        <v>935</v>
      </c>
      <c r="D505" s="176">
        <v>62500</v>
      </c>
      <c r="E505" s="176">
        <v>0</v>
      </c>
      <c r="F505" s="176">
        <f t="shared" si="81"/>
        <v>62500</v>
      </c>
    </row>
    <row r="506" spans="1:6" ht="22.5" x14ac:dyDescent="0.25">
      <c r="A506" s="152" t="s">
        <v>936</v>
      </c>
      <c r="B506" s="173" t="s">
        <v>210</v>
      </c>
      <c r="C506" s="154" t="s">
        <v>937</v>
      </c>
      <c r="D506" s="176">
        <f>D507+D512</f>
        <v>111000</v>
      </c>
      <c r="E506" s="176">
        <f>E507+E512</f>
        <v>0</v>
      </c>
      <c r="F506" s="176">
        <f t="shared" si="81"/>
        <v>111000</v>
      </c>
    </row>
    <row r="507" spans="1:6" ht="22.5" x14ac:dyDescent="0.25">
      <c r="A507" s="152" t="s">
        <v>938</v>
      </c>
      <c r="B507" s="173" t="s">
        <v>210</v>
      </c>
      <c r="C507" s="154" t="s">
        <v>939</v>
      </c>
      <c r="D507" s="176">
        <f t="shared" ref="D507:E510" si="87">D508</f>
        <v>76000</v>
      </c>
      <c r="E507" s="176">
        <f t="shared" si="87"/>
        <v>0</v>
      </c>
      <c r="F507" s="176">
        <f t="shared" si="81"/>
        <v>76000</v>
      </c>
    </row>
    <row r="508" spans="1:6" ht="45" x14ac:dyDescent="0.25">
      <c r="A508" s="172" t="s">
        <v>571</v>
      </c>
      <c r="B508" s="173" t="s">
        <v>210</v>
      </c>
      <c r="C508" s="154" t="s">
        <v>940</v>
      </c>
      <c r="D508" s="176">
        <f t="shared" si="87"/>
        <v>76000</v>
      </c>
      <c r="E508" s="176">
        <f t="shared" si="87"/>
        <v>0</v>
      </c>
      <c r="F508" s="176">
        <f t="shared" si="81"/>
        <v>76000</v>
      </c>
    </row>
    <row r="509" spans="1:6" ht="22.5" x14ac:dyDescent="0.25">
      <c r="A509" s="172" t="s">
        <v>295</v>
      </c>
      <c r="B509" s="173" t="s">
        <v>210</v>
      </c>
      <c r="C509" s="154" t="s">
        <v>941</v>
      </c>
      <c r="D509" s="176">
        <f t="shared" si="87"/>
        <v>76000</v>
      </c>
      <c r="E509" s="176">
        <f t="shared" si="87"/>
        <v>0</v>
      </c>
      <c r="F509" s="176">
        <f t="shared" si="81"/>
        <v>76000</v>
      </c>
    </row>
    <row r="510" spans="1:6" ht="22.5" x14ac:dyDescent="0.25">
      <c r="A510" s="172" t="s">
        <v>297</v>
      </c>
      <c r="B510" s="173" t="s">
        <v>210</v>
      </c>
      <c r="C510" s="154" t="s">
        <v>942</v>
      </c>
      <c r="D510" s="176">
        <f t="shared" si="87"/>
        <v>76000</v>
      </c>
      <c r="E510" s="176">
        <f t="shared" si="87"/>
        <v>0</v>
      </c>
      <c r="F510" s="176">
        <f t="shared" si="81"/>
        <v>76000</v>
      </c>
    </row>
    <row r="511" spans="1:6" x14ac:dyDescent="0.25">
      <c r="A511" s="172" t="s">
        <v>344</v>
      </c>
      <c r="B511" s="173" t="s">
        <v>210</v>
      </c>
      <c r="C511" s="154" t="s">
        <v>943</v>
      </c>
      <c r="D511" s="176">
        <v>76000</v>
      </c>
      <c r="E511" s="176">
        <v>0</v>
      </c>
      <c r="F511" s="176">
        <f t="shared" si="81"/>
        <v>76000</v>
      </c>
    </row>
    <row r="512" spans="1:6" ht="22.5" x14ac:dyDescent="0.25">
      <c r="A512" s="152" t="s">
        <v>944</v>
      </c>
      <c r="B512" s="173" t="s">
        <v>210</v>
      </c>
      <c r="C512" s="154" t="s">
        <v>945</v>
      </c>
      <c r="D512" s="176">
        <f t="shared" ref="D512:E515" si="88">D513</f>
        <v>35000</v>
      </c>
      <c r="E512" s="176">
        <f t="shared" si="88"/>
        <v>0</v>
      </c>
      <c r="F512" s="176">
        <f t="shared" si="81"/>
        <v>35000</v>
      </c>
    </row>
    <row r="513" spans="1:6" ht="45" x14ac:dyDescent="0.25">
      <c r="A513" s="172" t="s">
        <v>571</v>
      </c>
      <c r="B513" s="173" t="s">
        <v>210</v>
      </c>
      <c r="C513" s="154" t="s">
        <v>946</v>
      </c>
      <c r="D513" s="176">
        <f t="shared" si="88"/>
        <v>35000</v>
      </c>
      <c r="E513" s="176">
        <f t="shared" si="88"/>
        <v>0</v>
      </c>
      <c r="F513" s="176">
        <f t="shared" si="81"/>
        <v>35000</v>
      </c>
    </row>
    <row r="514" spans="1:6" ht="22.5" x14ac:dyDescent="0.25">
      <c r="A514" s="172" t="s">
        <v>295</v>
      </c>
      <c r="B514" s="173" t="s">
        <v>210</v>
      </c>
      <c r="C514" s="154" t="s">
        <v>947</v>
      </c>
      <c r="D514" s="176">
        <f t="shared" si="88"/>
        <v>35000</v>
      </c>
      <c r="E514" s="176">
        <f t="shared" si="88"/>
        <v>0</v>
      </c>
      <c r="F514" s="176">
        <f t="shared" si="81"/>
        <v>35000</v>
      </c>
    </row>
    <row r="515" spans="1:6" ht="22.5" x14ac:dyDescent="0.25">
      <c r="A515" s="172" t="s">
        <v>297</v>
      </c>
      <c r="B515" s="173" t="s">
        <v>210</v>
      </c>
      <c r="C515" s="154" t="s">
        <v>948</v>
      </c>
      <c r="D515" s="176">
        <f t="shared" si="88"/>
        <v>35000</v>
      </c>
      <c r="E515" s="176">
        <f t="shared" si="88"/>
        <v>0</v>
      </c>
      <c r="F515" s="176">
        <f t="shared" si="81"/>
        <v>35000</v>
      </c>
    </row>
    <row r="516" spans="1:6" x14ac:dyDescent="0.25">
      <c r="A516" s="172" t="s">
        <v>344</v>
      </c>
      <c r="B516" s="173" t="s">
        <v>210</v>
      </c>
      <c r="C516" s="154" t="s">
        <v>949</v>
      </c>
      <c r="D516" s="176">
        <v>35000</v>
      </c>
      <c r="E516" s="176">
        <v>0</v>
      </c>
      <c r="F516" s="176">
        <f t="shared" si="81"/>
        <v>35000</v>
      </c>
    </row>
    <row r="517" spans="1:6" ht="33.75" x14ac:dyDescent="0.25">
      <c r="A517" s="172" t="s">
        <v>655</v>
      </c>
      <c r="B517" s="173" t="s">
        <v>210</v>
      </c>
      <c r="C517" s="154" t="s">
        <v>950</v>
      </c>
      <c r="D517" s="176">
        <f>D518</f>
        <v>267200</v>
      </c>
      <c r="E517" s="176">
        <f>E518</f>
        <v>0</v>
      </c>
      <c r="F517" s="176">
        <f t="shared" si="81"/>
        <v>267200</v>
      </c>
    </row>
    <row r="518" spans="1:6" ht="22.5" x14ac:dyDescent="0.25">
      <c r="A518" s="172" t="s">
        <v>951</v>
      </c>
      <c r="B518" s="173" t="s">
        <v>210</v>
      </c>
      <c r="C518" s="154" t="s">
        <v>952</v>
      </c>
      <c r="D518" s="176">
        <f>D524+D519</f>
        <v>267200</v>
      </c>
      <c r="E518" s="176">
        <f>E524+E519</f>
        <v>0</v>
      </c>
      <c r="F518" s="176">
        <f t="shared" si="81"/>
        <v>267200</v>
      </c>
    </row>
    <row r="519" spans="1:6" ht="18" customHeight="1" x14ac:dyDescent="0.25">
      <c r="A519" s="172" t="s">
        <v>953</v>
      </c>
      <c r="B519" s="173" t="s">
        <v>210</v>
      </c>
      <c r="C519" s="154" t="s">
        <v>954</v>
      </c>
      <c r="D519" s="176">
        <f t="shared" ref="D519:E522" si="89">D520</f>
        <v>267200</v>
      </c>
      <c r="E519" s="176">
        <f t="shared" si="89"/>
        <v>0</v>
      </c>
      <c r="F519" s="176">
        <f t="shared" si="81"/>
        <v>267200</v>
      </c>
    </row>
    <row r="520" spans="1:6" ht="45" x14ac:dyDescent="0.25">
      <c r="A520" s="172" t="s">
        <v>340</v>
      </c>
      <c r="B520" s="173" t="s">
        <v>210</v>
      </c>
      <c r="C520" s="154" t="s">
        <v>955</v>
      </c>
      <c r="D520" s="176">
        <f t="shared" si="89"/>
        <v>267200</v>
      </c>
      <c r="E520" s="176">
        <f t="shared" si="89"/>
        <v>0</v>
      </c>
      <c r="F520" s="176">
        <f t="shared" si="81"/>
        <v>267200</v>
      </c>
    </row>
    <row r="521" spans="1:6" ht="22.5" x14ac:dyDescent="0.25">
      <c r="A521" s="172" t="s">
        <v>295</v>
      </c>
      <c r="B521" s="173" t="s">
        <v>210</v>
      </c>
      <c r="C521" s="154" t="s">
        <v>956</v>
      </c>
      <c r="D521" s="176">
        <f t="shared" si="89"/>
        <v>267200</v>
      </c>
      <c r="E521" s="176">
        <f t="shared" si="89"/>
        <v>0</v>
      </c>
      <c r="F521" s="176">
        <f t="shared" si="81"/>
        <v>267200</v>
      </c>
    </row>
    <row r="522" spans="1:6" ht="22.5" x14ac:dyDescent="0.25">
      <c r="A522" s="172" t="s">
        <v>297</v>
      </c>
      <c r="B522" s="173" t="s">
        <v>210</v>
      </c>
      <c r="C522" s="154" t="s">
        <v>957</v>
      </c>
      <c r="D522" s="176">
        <f t="shared" si="89"/>
        <v>267200</v>
      </c>
      <c r="E522" s="176">
        <f t="shared" si="89"/>
        <v>0</v>
      </c>
      <c r="F522" s="176">
        <f t="shared" si="81"/>
        <v>267200</v>
      </c>
    </row>
    <row r="523" spans="1:6" x14ac:dyDescent="0.25">
      <c r="A523" s="172" t="s">
        <v>344</v>
      </c>
      <c r="B523" s="173" t="s">
        <v>210</v>
      </c>
      <c r="C523" s="154" t="s">
        <v>958</v>
      </c>
      <c r="D523" s="176">
        <v>267200</v>
      </c>
      <c r="E523" s="176">
        <v>0</v>
      </c>
      <c r="F523" s="176">
        <f t="shared" si="81"/>
        <v>267200</v>
      </c>
    </row>
    <row r="524" spans="1:6" ht="22.5" hidden="1" x14ac:dyDescent="0.25">
      <c r="A524" s="172" t="s">
        <v>959</v>
      </c>
      <c r="B524" s="173" t="s">
        <v>210</v>
      </c>
      <c r="C524" s="154" t="s">
        <v>960</v>
      </c>
      <c r="D524" s="176">
        <f t="shared" ref="D524:E527" si="90">D525</f>
        <v>0</v>
      </c>
      <c r="E524" s="176">
        <f t="shared" si="90"/>
        <v>0</v>
      </c>
      <c r="F524" s="176">
        <f t="shared" si="81"/>
        <v>0</v>
      </c>
    </row>
    <row r="525" spans="1:6" ht="45" hidden="1" x14ac:dyDescent="0.25">
      <c r="A525" s="172" t="s">
        <v>340</v>
      </c>
      <c r="B525" s="173" t="s">
        <v>210</v>
      </c>
      <c r="C525" s="154" t="s">
        <v>961</v>
      </c>
      <c r="D525" s="176">
        <f t="shared" si="90"/>
        <v>0</v>
      </c>
      <c r="E525" s="176">
        <f t="shared" si="90"/>
        <v>0</v>
      </c>
      <c r="F525" s="176">
        <f t="shared" si="81"/>
        <v>0</v>
      </c>
    </row>
    <row r="526" spans="1:6" ht="22.5" hidden="1" x14ac:dyDescent="0.25">
      <c r="A526" s="172" t="s">
        <v>295</v>
      </c>
      <c r="B526" s="173" t="s">
        <v>210</v>
      </c>
      <c r="C526" s="154" t="s">
        <v>962</v>
      </c>
      <c r="D526" s="176">
        <f t="shared" si="90"/>
        <v>0</v>
      </c>
      <c r="E526" s="176">
        <f t="shared" si="90"/>
        <v>0</v>
      </c>
      <c r="F526" s="176">
        <f t="shared" si="81"/>
        <v>0</v>
      </c>
    </row>
    <row r="527" spans="1:6" ht="22.5" hidden="1" x14ac:dyDescent="0.25">
      <c r="A527" s="172" t="s">
        <v>297</v>
      </c>
      <c r="B527" s="173" t="s">
        <v>210</v>
      </c>
      <c r="C527" s="154" t="s">
        <v>963</v>
      </c>
      <c r="D527" s="176">
        <f t="shared" si="90"/>
        <v>0</v>
      </c>
      <c r="E527" s="176">
        <f t="shared" si="90"/>
        <v>0</v>
      </c>
      <c r="F527" s="176">
        <f t="shared" si="81"/>
        <v>0</v>
      </c>
    </row>
    <row r="528" spans="1:6" hidden="1" x14ac:dyDescent="0.25">
      <c r="A528" s="172" t="s">
        <v>344</v>
      </c>
      <c r="B528" s="173" t="s">
        <v>210</v>
      </c>
      <c r="C528" s="154" t="s">
        <v>964</v>
      </c>
      <c r="D528" s="176">
        <v>0</v>
      </c>
      <c r="E528" s="176">
        <v>0</v>
      </c>
      <c r="F528" s="176">
        <f t="shared" si="81"/>
        <v>0</v>
      </c>
    </row>
    <row r="529" spans="1:6" ht="33.75" x14ac:dyDescent="0.25">
      <c r="A529" s="172" t="s">
        <v>965</v>
      </c>
      <c r="B529" s="173" t="s">
        <v>210</v>
      </c>
      <c r="C529" s="154" t="s">
        <v>966</v>
      </c>
      <c r="D529" s="176">
        <f>D530+D541</f>
        <v>6465044</v>
      </c>
      <c r="E529" s="176">
        <f>E530+E541</f>
        <v>0</v>
      </c>
      <c r="F529" s="176">
        <f t="shared" si="81"/>
        <v>6465044</v>
      </c>
    </row>
    <row r="530" spans="1:6" ht="22.5" x14ac:dyDescent="0.25">
      <c r="A530" s="172" t="s">
        <v>967</v>
      </c>
      <c r="B530" s="173" t="s">
        <v>210</v>
      </c>
      <c r="C530" s="154" t="s">
        <v>968</v>
      </c>
      <c r="D530" s="176">
        <f>D531+D537</f>
        <v>6095044</v>
      </c>
      <c r="E530" s="176">
        <f>E531+E537</f>
        <v>0</v>
      </c>
      <c r="F530" s="176">
        <f t="shared" si="81"/>
        <v>6095044</v>
      </c>
    </row>
    <row r="531" spans="1:6" ht="22.5" x14ac:dyDescent="0.25">
      <c r="A531" s="172" t="s">
        <v>969</v>
      </c>
      <c r="B531" s="173" t="s">
        <v>210</v>
      </c>
      <c r="C531" s="154" t="s">
        <v>970</v>
      </c>
      <c r="D531" s="176">
        <f t="shared" ref="D531:E534" si="91">D532</f>
        <v>6095044</v>
      </c>
      <c r="E531" s="176">
        <f t="shared" si="91"/>
        <v>0</v>
      </c>
      <c r="F531" s="176">
        <f t="shared" si="81"/>
        <v>6095044</v>
      </c>
    </row>
    <row r="532" spans="1:6" ht="22.5" x14ac:dyDescent="0.25">
      <c r="A532" s="172" t="s">
        <v>971</v>
      </c>
      <c r="B532" s="173" t="s">
        <v>210</v>
      </c>
      <c r="C532" s="154" t="s">
        <v>972</v>
      </c>
      <c r="D532" s="176">
        <f t="shared" si="91"/>
        <v>6095044</v>
      </c>
      <c r="E532" s="176">
        <f t="shared" si="91"/>
        <v>0</v>
      </c>
      <c r="F532" s="176">
        <f t="shared" si="81"/>
        <v>6095044</v>
      </c>
    </row>
    <row r="533" spans="1:6" x14ac:dyDescent="0.25">
      <c r="A533" s="172" t="s">
        <v>330</v>
      </c>
      <c r="B533" s="173" t="s">
        <v>210</v>
      </c>
      <c r="C533" s="154" t="s">
        <v>973</v>
      </c>
      <c r="D533" s="176">
        <f t="shared" si="91"/>
        <v>6095044</v>
      </c>
      <c r="E533" s="176">
        <f t="shared" si="91"/>
        <v>0</v>
      </c>
      <c r="F533" s="176">
        <f t="shared" si="81"/>
        <v>6095044</v>
      </c>
    </row>
    <row r="534" spans="1:6" ht="33.75" x14ac:dyDescent="0.25">
      <c r="A534" s="172" t="s">
        <v>787</v>
      </c>
      <c r="B534" s="173" t="s">
        <v>210</v>
      </c>
      <c r="C534" s="154" t="s">
        <v>974</v>
      </c>
      <c r="D534" s="176">
        <f t="shared" si="91"/>
        <v>6095044</v>
      </c>
      <c r="E534" s="176">
        <f t="shared" si="91"/>
        <v>0</v>
      </c>
      <c r="F534" s="176">
        <f t="shared" si="81"/>
        <v>6095044</v>
      </c>
    </row>
    <row r="535" spans="1:6" ht="42.75" customHeight="1" x14ac:dyDescent="0.25">
      <c r="A535" s="172" t="s">
        <v>490</v>
      </c>
      <c r="B535" s="173" t="s">
        <v>210</v>
      </c>
      <c r="C535" s="154" t="s">
        <v>975</v>
      </c>
      <c r="D535" s="176">
        <v>6095044</v>
      </c>
      <c r="E535" s="176">
        <v>0</v>
      </c>
      <c r="F535" s="176">
        <f t="shared" si="81"/>
        <v>6095044</v>
      </c>
    </row>
    <row r="536" spans="1:6" ht="33.75" hidden="1" x14ac:dyDescent="0.25">
      <c r="A536" s="172" t="s">
        <v>976</v>
      </c>
      <c r="B536" s="173" t="s">
        <v>210</v>
      </c>
      <c r="C536" s="154" t="s">
        <v>968</v>
      </c>
      <c r="D536" s="176">
        <f>D537</f>
        <v>0</v>
      </c>
      <c r="E536" s="176">
        <f>E537</f>
        <v>0</v>
      </c>
      <c r="F536" s="176">
        <f t="shared" si="81"/>
        <v>0</v>
      </c>
    </row>
    <row r="537" spans="1:6" ht="45" hidden="1" x14ac:dyDescent="0.25">
      <c r="A537" s="152" t="s">
        <v>571</v>
      </c>
      <c r="B537" s="173" t="s">
        <v>210</v>
      </c>
      <c r="C537" s="154" t="s">
        <v>977</v>
      </c>
      <c r="D537" s="176">
        <f>D538</f>
        <v>0</v>
      </c>
      <c r="E537" s="176">
        <f>E538</f>
        <v>0</v>
      </c>
      <c r="F537" s="176">
        <f t="shared" si="81"/>
        <v>0</v>
      </c>
    </row>
    <row r="538" spans="1:6" ht="22.5" hidden="1" x14ac:dyDescent="0.25">
      <c r="A538" s="172" t="s">
        <v>295</v>
      </c>
      <c r="B538" s="173" t="s">
        <v>210</v>
      </c>
      <c r="C538" s="154" t="s">
        <v>978</v>
      </c>
      <c r="D538" s="176">
        <f t="shared" ref="D538:E539" si="92">D539</f>
        <v>0</v>
      </c>
      <c r="E538" s="176">
        <f t="shared" si="92"/>
        <v>0</v>
      </c>
      <c r="F538" s="176">
        <f t="shared" si="81"/>
        <v>0</v>
      </c>
    </row>
    <row r="539" spans="1:6" ht="22.5" hidden="1" x14ac:dyDescent="0.25">
      <c r="A539" s="172" t="s">
        <v>297</v>
      </c>
      <c r="B539" s="173" t="s">
        <v>210</v>
      </c>
      <c r="C539" s="154" t="s">
        <v>979</v>
      </c>
      <c r="D539" s="176">
        <f t="shared" si="92"/>
        <v>0</v>
      </c>
      <c r="E539" s="176">
        <f t="shared" si="92"/>
        <v>0</v>
      </c>
      <c r="F539" s="176">
        <f t="shared" si="81"/>
        <v>0</v>
      </c>
    </row>
    <row r="540" spans="1:6" ht="18" hidden="1" customHeight="1" x14ac:dyDescent="0.25">
      <c r="A540" s="172" t="s">
        <v>344</v>
      </c>
      <c r="B540" s="173" t="s">
        <v>210</v>
      </c>
      <c r="C540" s="154" t="s">
        <v>980</v>
      </c>
      <c r="D540" s="176">
        <v>0</v>
      </c>
      <c r="E540" s="176">
        <v>0</v>
      </c>
      <c r="F540" s="176">
        <f t="shared" si="81"/>
        <v>0</v>
      </c>
    </row>
    <row r="541" spans="1:6" ht="33.75" x14ac:dyDescent="0.25">
      <c r="A541" s="172" t="s">
        <v>981</v>
      </c>
      <c r="B541" s="173" t="s">
        <v>210</v>
      </c>
      <c r="C541" s="154" t="s">
        <v>982</v>
      </c>
      <c r="D541" s="176">
        <f t="shared" ref="D541:E544" si="93">D542</f>
        <v>370000</v>
      </c>
      <c r="E541" s="176">
        <f t="shared" si="93"/>
        <v>0</v>
      </c>
      <c r="F541" s="176">
        <f t="shared" si="81"/>
        <v>370000</v>
      </c>
    </row>
    <row r="542" spans="1:6" ht="45" x14ac:dyDescent="0.25">
      <c r="A542" s="152" t="s">
        <v>571</v>
      </c>
      <c r="B542" s="173" t="s">
        <v>210</v>
      </c>
      <c r="C542" s="154" t="s">
        <v>983</v>
      </c>
      <c r="D542" s="176">
        <f t="shared" si="93"/>
        <v>370000</v>
      </c>
      <c r="E542" s="176">
        <f t="shared" si="93"/>
        <v>0</v>
      </c>
      <c r="F542" s="176">
        <f t="shared" si="81"/>
        <v>370000</v>
      </c>
    </row>
    <row r="543" spans="1:6" ht="22.5" x14ac:dyDescent="0.25">
      <c r="A543" s="172" t="s">
        <v>295</v>
      </c>
      <c r="B543" s="173" t="s">
        <v>210</v>
      </c>
      <c r="C543" s="154" t="s">
        <v>984</v>
      </c>
      <c r="D543" s="176">
        <f t="shared" si="93"/>
        <v>370000</v>
      </c>
      <c r="E543" s="176">
        <f t="shared" si="93"/>
        <v>0</v>
      </c>
      <c r="F543" s="176">
        <f t="shared" si="81"/>
        <v>370000</v>
      </c>
    </row>
    <row r="544" spans="1:6" ht="22.5" x14ac:dyDescent="0.25">
      <c r="A544" s="172" t="s">
        <v>297</v>
      </c>
      <c r="B544" s="173" t="s">
        <v>210</v>
      </c>
      <c r="C544" s="154" t="s">
        <v>985</v>
      </c>
      <c r="D544" s="176">
        <f t="shared" si="93"/>
        <v>370000</v>
      </c>
      <c r="E544" s="176">
        <f t="shared" si="93"/>
        <v>0</v>
      </c>
      <c r="F544" s="176">
        <f t="shared" si="81"/>
        <v>370000</v>
      </c>
    </row>
    <row r="545" spans="1:6" x14ac:dyDescent="0.25">
      <c r="A545" s="172" t="s">
        <v>344</v>
      </c>
      <c r="B545" s="173" t="s">
        <v>210</v>
      </c>
      <c r="C545" s="154" t="s">
        <v>986</v>
      </c>
      <c r="D545" s="176">
        <v>370000</v>
      </c>
      <c r="E545" s="176">
        <v>0</v>
      </c>
      <c r="F545" s="176">
        <f t="shared" si="81"/>
        <v>370000</v>
      </c>
    </row>
    <row r="546" spans="1:6" x14ac:dyDescent="0.25">
      <c r="A546" s="172" t="s">
        <v>987</v>
      </c>
      <c r="B546" s="173" t="s">
        <v>210</v>
      </c>
      <c r="C546" s="154" t="s">
        <v>988</v>
      </c>
      <c r="D546" s="176">
        <f>D547+D558</f>
        <v>9460000</v>
      </c>
      <c r="E546" s="176">
        <f t="shared" ref="E546" si="94">E547</f>
        <v>568252.81000000006</v>
      </c>
      <c r="F546" s="176">
        <f t="shared" si="81"/>
        <v>8891747.1899999995</v>
      </c>
    </row>
    <row r="547" spans="1:6" ht="33.75" x14ac:dyDescent="0.25">
      <c r="A547" s="152" t="s">
        <v>629</v>
      </c>
      <c r="B547" s="173" t="s">
        <v>210</v>
      </c>
      <c r="C547" s="154" t="s">
        <v>989</v>
      </c>
      <c r="D547" s="176">
        <f>D548</f>
        <v>9460000</v>
      </c>
      <c r="E547" s="176">
        <f>E548</f>
        <v>568252.81000000006</v>
      </c>
      <c r="F547" s="176">
        <f t="shared" si="81"/>
        <v>8891747.1899999995</v>
      </c>
    </row>
    <row r="548" spans="1:6" ht="22.5" x14ac:dyDescent="0.25">
      <c r="A548" s="172" t="s">
        <v>990</v>
      </c>
      <c r="B548" s="173" t="s">
        <v>210</v>
      </c>
      <c r="C548" s="154" t="s">
        <v>991</v>
      </c>
      <c r="D548" s="176">
        <f>D549+D553</f>
        <v>9460000</v>
      </c>
      <c r="E548" s="176">
        <f>E549+E553</f>
        <v>568252.81000000006</v>
      </c>
      <c r="F548" s="176">
        <f t="shared" si="81"/>
        <v>8891747.1899999995</v>
      </c>
    </row>
    <row r="549" spans="1:6" ht="22.5" x14ac:dyDescent="0.25">
      <c r="A549" s="172" t="s">
        <v>992</v>
      </c>
      <c r="B549" s="173" t="s">
        <v>210</v>
      </c>
      <c r="C549" s="154" t="s">
        <v>993</v>
      </c>
      <c r="D549" s="176">
        <f t="shared" ref="D549:E551" si="95">D550</f>
        <v>8600000</v>
      </c>
      <c r="E549" s="176">
        <f t="shared" si="95"/>
        <v>466666.68</v>
      </c>
      <c r="F549" s="176">
        <f t="shared" si="81"/>
        <v>8133333.3200000003</v>
      </c>
    </row>
    <row r="550" spans="1:6" ht="22.5" x14ac:dyDescent="0.25">
      <c r="A550" s="172" t="s">
        <v>295</v>
      </c>
      <c r="B550" s="173" t="s">
        <v>210</v>
      </c>
      <c r="C550" s="154" t="s">
        <v>994</v>
      </c>
      <c r="D550" s="176">
        <f t="shared" si="95"/>
        <v>8600000</v>
      </c>
      <c r="E550" s="176">
        <f t="shared" si="95"/>
        <v>466666.68</v>
      </c>
      <c r="F550" s="176">
        <f t="shared" si="81"/>
        <v>8133333.3200000003</v>
      </c>
    </row>
    <row r="551" spans="1:6" ht="22.5" x14ac:dyDescent="0.25">
      <c r="A551" s="172" t="s">
        <v>297</v>
      </c>
      <c r="B551" s="173" t="s">
        <v>210</v>
      </c>
      <c r="C551" s="154" t="s">
        <v>995</v>
      </c>
      <c r="D551" s="176">
        <f t="shared" si="95"/>
        <v>8600000</v>
      </c>
      <c r="E551" s="176">
        <f t="shared" si="95"/>
        <v>466666.68</v>
      </c>
      <c r="F551" s="176">
        <f t="shared" si="81"/>
        <v>8133333.3200000003</v>
      </c>
    </row>
    <row r="552" spans="1:6" x14ac:dyDescent="0.25">
      <c r="A552" s="172" t="s">
        <v>344</v>
      </c>
      <c r="B552" s="173" t="s">
        <v>210</v>
      </c>
      <c r="C552" s="154" t="s">
        <v>996</v>
      </c>
      <c r="D552" s="176">
        <v>8600000</v>
      </c>
      <c r="E552" s="176">
        <v>466666.68</v>
      </c>
      <c r="F552" s="176">
        <f t="shared" si="81"/>
        <v>8133333.3200000003</v>
      </c>
    </row>
    <row r="553" spans="1:6" x14ac:dyDescent="0.25">
      <c r="A553" s="172" t="s">
        <v>997</v>
      </c>
      <c r="B553" s="173" t="s">
        <v>210</v>
      </c>
      <c r="C553" s="154" t="s">
        <v>998</v>
      </c>
      <c r="D553" s="176">
        <f t="shared" ref="D553:E554" si="96">D554</f>
        <v>860000</v>
      </c>
      <c r="E553" s="176">
        <f t="shared" si="96"/>
        <v>101586.13</v>
      </c>
      <c r="F553" s="176">
        <f t="shared" si="81"/>
        <v>758413.87</v>
      </c>
    </row>
    <row r="554" spans="1:6" ht="22.5" x14ac:dyDescent="0.25">
      <c r="A554" s="172" t="s">
        <v>295</v>
      </c>
      <c r="B554" s="173" t="s">
        <v>210</v>
      </c>
      <c r="C554" s="154" t="s">
        <v>999</v>
      </c>
      <c r="D554" s="176">
        <f t="shared" si="96"/>
        <v>860000</v>
      </c>
      <c r="E554" s="176">
        <f t="shared" si="96"/>
        <v>101586.13</v>
      </c>
      <c r="F554" s="176">
        <f t="shared" si="81"/>
        <v>758413.87</v>
      </c>
    </row>
    <row r="555" spans="1:6" ht="22.5" x14ac:dyDescent="0.25">
      <c r="A555" s="172" t="s">
        <v>297</v>
      </c>
      <c r="B555" s="173" t="s">
        <v>210</v>
      </c>
      <c r="C555" s="154" t="s">
        <v>1000</v>
      </c>
      <c r="D555" s="176">
        <f>D556+D557</f>
        <v>860000</v>
      </c>
      <c r="E555" s="176">
        <f>E556+E557</f>
        <v>101586.13</v>
      </c>
      <c r="F555" s="176">
        <f t="shared" si="81"/>
        <v>758413.87</v>
      </c>
    </row>
    <row r="556" spans="1:6" hidden="1" x14ac:dyDescent="0.25">
      <c r="A556" s="172" t="s">
        <v>344</v>
      </c>
      <c r="B556" s="173"/>
      <c r="C556" s="154" t="s">
        <v>1001</v>
      </c>
      <c r="D556" s="176">
        <v>0</v>
      </c>
      <c r="E556" s="176">
        <v>0</v>
      </c>
      <c r="F556" s="176">
        <f t="shared" si="81"/>
        <v>0</v>
      </c>
    </row>
    <row r="557" spans="1:6" x14ac:dyDescent="0.25">
      <c r="A557" s="172" t="s">
        <v>328</v>
      </c>
      <c r="B557" s="173" t="s">
        <v>210</v>
      </c>
      <c r="C557" s="154" t="s">
        <v>1002</v>
      </c>
      <c r="D557" s="176">
        <v>860000</v>
      </c>
      <c r="E557" s="176">
        <v>101586.13</v>
      </c>
      <c r="F557" s="176">
        <f t="shared" si="81"/>
        <v>758413.87</v>
      </c>
    </row>
    <row r="558" spans="1:6" ht="18.75" hidden="1" customHeight="1" x14ac:dyDescent="0.25">
      <c r="A558" s="172" t="s">
        <v>655</v>
      </c>
      <c r="B558" s="173" t="s">
        <v>210</v>
      </c>
      <c r="C558" s="154" t="s">
        <v>1003</v>
      </c>
      <c r="D558" s="176">
        <f t="shared" ref="D558:E563" si="97">D559</f>
        <v>0</v>
      </c>
      <c r="E558" s="176">
        <f t="shared" si="97"/>
        <v>0</v>
      </c>
      <c r="F558" s="176">
        <f t="shared" si="81"/>
        <v>0</v>
      </c>
    </row>
    <row r="559" spans="1:6" ht="22.5" hidden="1" x14ac:dyDescent="0.25">
      <c r="A559" s="172" t="s">
        <v>951</v>
      </c>
      <c r="B559" s="173" t="s">
        <v>210</v>
      </c>
      <c r="C559" s="154" t="s">
        <v>1004</v>
      </c>
      <c r="D559" s="176">
        <f t="shared" si="97"/>
        <v>0</v>
      </c>
      <c r="E559" s="176">
        <f t="shared" si="97"/>
        <v>0</v>
      </c>
      <c r="F559" s="176">
        <f t="shared" si="81"/>
        <v>0</v>
      </c>
    </row>
    <row r="560" spans="1:6" ht="33.75" hidden="1" x14ac:dyDescent="0.25">
      <c r="A560" s="172" t="s">
        <v>659</v>
      </c>
      <c r="B560" s="173" t="s">
        <v>210</v>
      </c>
      <c r="C560" s="154" t="s">
        <v>1005</v>
      </c>
      <c r="D560" s="176">
        <f t="shared" si="97"/>
        <v>0</v>
      </c>
      <c r="E560" s="176">
        <f t="shared" si="97"/>
        <v>0</v>
      </c>
      <c r="F560" s="176">
        <f t="shared" si="81"/>
        <v>0</v>
      </c>
    </row>
    <row r="561" spans="1:6" ht="45" hidden="1" x14ac:dyDescent="0.25">
      <c r="A561" s="172" t="s">
        <v>340</v>
      </c>
      <c r="B561" s="173" t="s">
        <v>210</v>
      </c>
      <c r="C561" s="154" t="s">
        <v>1006</v>
      </c>
      <c r="D561" s="176">
        <f t="shared" si="97"/>
        <v>0</v>
      </c>
      <c r="E561" s="176">
        <f t="shared" si="97"/>
        <v>0</v>
      </c>
      <c r="F561" s="176">
        <f t="shared" ref="F561:F678" si="98">D561-E561</f>
        <v>0</v>
      </c>
    </row>
    <row r="562" spans="1:6" ht="22.5" hidden="1" x14ac:dyDescent="0.25">
      <c r="A562" s="172" t="s">
        <v>295</v>
      </c>
      <c r="B562" s="173" t="s">
        <v>210</v>
      </c>
      <c r="C562" s="154" t="s">
        <v>1007</v>
      </c>
      <c r="D562" s="176">
        <f t="shared" si="97"/>
        <v>0</v>
      </c>
      <c r="E562" s="176">
        <f t="shared" si="97"/>
        <v>0</v>
      </c>
      <c r="F562" s="176">
        <f t="shared" si="98"/>
        <v>0</v>
      </c>
    </row>
    <row r="563" spans="1:6" ht="22.5" hidden="1" x14ac:dyDescent="0.25">
      <c r="A563" s="172" t="s">
        <v>297</v>
      </c>
      <c r="B563" s="173" t="s">
        <v>210</v>
      </c>
      <c r="C563" s="154" t="s">
        <v>1008</v>
      </c>
      <c r="D563" s="176">
        <f t="shared" si="97"/>
        <v>0</v>
      </c>
      <c r="E563" s="176">
        <f t="shared" si="97"/>
        <v>0</v>
      </c>
      <c r="F563" s="176">
        <f t="shared" si="98"/>
        <v>0</v>
      </c>
    </row>
    <row r="564" spans="1:6" hidden="1" x14ac:dyDescent="0.25">
      <c r="A564" s="172" t="s">
        <v>344</v>
      </c>
      <c r="B564" s="173" t="s">
        <v>210</v>
      </c>
      <c r="C564" s="154" t="s">
        <v>1009</v>
      </c>
      <c r="D564" s="176">
        <v>0</v>
      </c>
      <c r="E564" s="176">
        <v>0</v>
      </c>
      <c r="F564" s="176">
        <f t="shared" si="98"/>
        <v>0</v>
      </c>
    </row>
    <row r="565" spans="1:6" x14ac:dyDescent="0.25">
      <c r="A565" s="172" t="s">
        <v>1010</v>
      </c>
      <c r="B565" s="173" t="s">
        <v>210</v>
      </c>
      <c r="C565" s="154" t="s">
        <v>1011</v>
      </c>
      <c r="D565" s="176">
        <f t="shared" ref="D565:E577" si="99">D566</f>
        <v>332700</v>
      </c>
      <c r="E565" s="176">
        <f t="shared" si="99"/>
        <v>0</v>
      </c>
      <c r="F565" s="176">
        <f t="shared" si="98"/>
        <v>332700</v>
      </c>
    </row>
    <row r="566" spans="1:6" x14ac:dyDescent="0.25">
      <c r="A566" s="172" t="s">
        <v>1012</v>
      </c>
      <c r="B566" s="173" t="s">
        <v>210</v>
      </c>
      <c r="C566" s="154" t="s">
        <v>1013</v>
      </c>
      <c r="D566" s="176">
        <f>D574+D567</f>
        <v>332700</v>
      </c>
      <c r="E566" s="176">
        <f>E574+E567</f>
        <v>0</v>
      </c>
      <c r="F566" s="176">
        <f t="shared" si="98"/>
        <v>332700</v>
      </c>
    </row>
    <row r="567" spans="1:6" ht="33.75" hidden="1" x14ac:dyDescent="0.25">
      <c r="A567" s="172" t="s">
        <v>1014</v>
      </c>
      <c r="B567" s="173" t="s">
        <v>210</v>
      </c>
      <c r="C567" s="154" t="s">
        <v>1015</v>
      </c>
      <c r="D567" s="176">
        <f t="shared" ref="D567:E572" si="100">D568</f>
        <v>0</v>
      </c>
      <c r="E567" s="176">
        <f t="shared" si="100"/>
        <v>0</v>
      </c>
      <c r="F567" s="176">
        <f t="shared" si="98"/>
        <v>0</v>
      </c>
    </row>
    <row r="568" spans="1:6" hidden="1" x14ac:dyDescent="0.25">
      <c r="A568" s="172" t="s">
        <v>847</v>
      </c>
      <c r="B568" s="173" t="s">
        <v>210</v>
      </c>
      <c r="C568" s="154" t="s">
        <v>1016</v>
      </c>
      <c r="D568" s="176">
        <f t="shared" si="100"/>
        <v>0</v>
      </c>
      <c r="E568" s="176">
        <f t="shared" si="100"/>
        <v>0</v>
      </c>
      <c r="F568" s="176">
        <f t="shared" si="98"/>
        <v>0</v>
      </c>
    </row>
    <row r="569" spans="1:6" ht="36" hidden="1" customHeight="1" x14ac:dyDescent="0.25">
      <c r="A569" s="177" t="s">
        <v>1017</v>
      </c>
      <c r="B569" s="173" t="s">
        <v>210</v>
      </c>
      <c r="C569" s="154" t="s">
        <v>1018</v>
      </c>
      <c r="D569" s="176">
        <f t="shared" si="100"/>
        <v>0</v>
      </c>
      <c r="E569" s="176">
        <f t="shared" si="100"/>
        <v>0</v>
      </c>
      <c r="F569" s="176">
        <f t="shared" si="98"/>
        <v>0</v>
      </c>
    </row>
    <row r="570" spans="1:6" ht="33" hidden="1" customHeight="1" x14ac:dyDescent="0.25">
      <c r="A570" s="172" t="s">
        <v>867</v>
      </c>
      <c r="B570" s="173" t="s">
        <v>210</v>
      </c>
      <c r="C570" s="154" t="s">
        <v>1019</v>
      </c>
      <c r="D570" s="176">
        <f t="shared" si="100"/>
        <v>0</v>
      </c>
      <c r="E570" s="176">
        <f t="shared" si="100"/>
        <v>0</v>
      </c>
      <c r="F570" s="176">
        <f t="shared" si="98"/>
        <v>0</v>
      </c>
    </row>
    <row r="571" spans="1:6" ht="22.5" hidden="1" x14ac:dyDescent="0.25">
      <c r="A571" s="172" t="s">
        <v>295</v>
      </c>
      <c r="B571" s="173" t="s">
        <v>210</v>
      </c>
      <c r="C571" s="154" t="s">
        <v>1020</v>
      </c>
      <c r="D571" s="176">
        <f t="shared" si="100"/>
        <v>0</v>
      </c>
      <c r="E571" s="176">
        <f t="shared" si="100"/>
        <v>0</v>
      </c>
      <c r="F571" s="176">
        <f t="shared" si="98"/>
        <v>0</v>
      </c>
    </row>
    <row r="572" spans="1:6" ht="22.5" hidden="1" x14ac:dyDescent="0.25">
      <c r="A572" s="172" t="s">
        <v>297</v>
      </c>
      <c r="B572" s="173" t="s">
        <v>210</v>
      </c>
      <c r="C572" s="154" t="s">
        <v>1021</v>
      </c>
      <c r="D572" s="176">
        <f t="shared" si="100"/>
        <v>0</v>
      </c>
      <c r="E572" s="176">
        <f t="shared" si="100"/>
        <v>0</v>
      </c>
      <c r="F572" s="176">
        <f t="shared" si="98"/>
        <v>0</v>
      </c>
    </row>
    <row r="573" spans="1:6" hidden="1" x14ac:dyDescent="0.25">
      <c r="A573" s="172" t="s">
        <v>344</v>
      </c>
      <c r="B573" s="173" t="s">
        <v>210</v>
      </c>
      <c r="C573" s="154" t="s">
        <v>1022</v>
      </c>
      <c r="D573" s="176">
        <v>0</v>
      </c>
      <c r="E573" s="176">
        <v>0</v>
      </c>
      <c r="F573" s="176">
        <f t="shared" si="98"/>
        <v>0</v>
      </c>
    </row>
    <row r="574" spans="1:6" x14ac:dyDescent="0.25">
      <c r="A574" s="172" t="s">
        <v>286</v>
      </c>
      <c r="B574" s="173" t="s">
        <v>210</v>
      </c>
      <c r="C574" s="154" t="s">
        <v>1023</v>
      </c>
      <c r="D574" s="176">
        <f t="shared" si="99"/>
        <v>332700</v>
      </c>
      <c r="E574" s="176">
        <f t="shared" si="99"/>
        <v>0</v>
      </c>
      <c r="F574" s="176">
        <f t="shared" si="98"/>
        <v>332700</v>
      </c>
    </row>
    <row r="575" spans="1:6" ht="56.25" x14ac:dyDescent="0.25">
      <c r="A575" s="172" t="s">
        <v>449</v>
      </c>
      <c r="B575" s="173" t="s">
        <v>210</v>
      </c>
      <c r="C575" s="154" t="s">
        <v>1024</v>
      </c>
      <c r="D575" s="176">
        <f t="shared" si="99"/>
        <v>332700</v>
      </c>
      <c r="E575" s="176">
        <f t="shared" si="99"/>
        <v>0</v>
      </c>
      <c r="F575" s="176">
        <f t="shared" si="98"/>
        <v>332700</v>
      </c>
    </row>
    <row r="576" spans="1:6" ht="33.75" x14ac:dyDescent="0.25">
      <c r="A576" s="172" t="s">
        <v>1025</v>
      </c>
      <c r="B576" s="173" t="s">
        <v>210</v>
      </c>
      <c r="C576" s="154" t="s">
        <v>1026</v>
      </c>
      <c r="D576" s="176">
        <f t="shared" si="99"/>
        <v>332700</v>
      </c>
      <c r="E576" s="176">
        <f t="shared" si="99"/>
        <v>0</v>
      </c>
      <c r="F576" s="176">
        <f t="shared" si="98"/>
        <v>332700</v>
      </c>
    </row>
    <row r="577" spans="1:6" x14ac:dyDescent="0.25">
      <c r="A577" s="172" t="s">
        <v>382</v>
      </c>
      <c r="B577" s="173" t="s">
        <v>210</v>
      </c>
      <c r="C577" s="154" t="s">
        <v>1027</v>
      </c>
      <c r="D577" s="176">
        <f t="shared" si="99"/>
        <v>332700</v>
      </c>
      <c r="E577" s="176">
        <f t="shared" si="99"/>
        <v>0</v>
      </c>
      <c r="F577" s="176">
        <f t="shared" si="98"/>
        <v>332700</v>
      </c>
    </row>
    <row r="578" spans="1:6" x14ac:dyDescent="0.25">
      <c r="A578" s="172" t="s">
        <v>384</v>
      </c>
      <c r="B578" s="173" t="s">
        <v>210</v>
      </c>
      <c r="C578" s="154" t="s">
        <v>1028</v>
      </c>
      <c r="D578" s="176">
        <v>332700</v>
      </c>
      <c r="E578" s="176">
        <v>0</v>
      </c>
      <c r="F578" s="176">
        <f>D578-E578</f>
        <v>332700</v>
      </c>
    </row>
    <row r="579" spans="1:6" x14ac:dyDescent="0.25">
      <c r="A579" s="172" t="s">
        <v>1029</v>
      </c>
      <c r="B579" s="173" t="s">
        <v>210</v>
      </c>
      <c r="C579" s="154" t="s">
        <v>1030</v>
      </c>
      <c r="D579" s="176">
        <f>D580+D588</f>
        <v>729500</v>
      </c>
      <c r="E579" s="176">
        <f>E580+E588</f>
        <v>22000</v>
      </c>
      <c r="F579" s="176">
        <f t="shared" si="98"/>
        <v>707500</v>
      </c>
    </row>
    <row r="580" spans="1:6" ht="22.5" x14ac:dyDescent="0.25">
      <c r="A580" s="172" t="s">
        <v>1031</v>
      </c>
      <c r="B580" s="173" t="s">
        <v>210</v>
      </c>
      <c r="C580" s="154" t="s">
        <v>1032</v>
      </c>
      <c r="D580" s="176">
        <f t="shared" ref="D580:E586" si="101">D581</f>
        <v>217500</v>
      </c>
      <c r="E580" s="176">
        <f t="shared" si="101"/>
        <v>22000</v>
      </c>
      <c r="F580" s="176">
        <f t="shared" si="98"/>
        <v>195500</v>
      </c>
    </row>
    <row r="581" spans="1:6" ht="22.5" x14ac:dyDescent="0.25">
      <c r="A581" s="172" t="s">
        <v>262</v>
      </c>
      <c r="B581" s="173" t="s">
        <v>210</v>
      </c>
      <c r="C581" s="154" t="s">
        <v>1033</v>
      </c>
      <c r="D581" s="176">
        <f t="shared" si="101"/>
        <v>217500</v>
      </c>
      <c r="E581" s="176">
        <f t="shared" si="101"/>
        <v>22000</v>
      </c>
      <c r="F581" s="176">
        <f t="shared" si="98"/>
        <v>195500</v>
      </c>
    </row>
    <row r="582" spans="1:6" ht="22.5" x14ac:dyDescent="0.25">
      <c r="A582" s="172" t="s">
        <v>1034</v>
      </c>
      <c r="B582" s="173" t="s">
        <v>210</v>
      </c>
      <c r="C582" s="154" t="s">
        <v>1035</v>
      </c>
      <c r="D582" s="176">
        <f t="shared" si="101"/>
        <v>217500</v>
      </c>
      <c r="E582" s="176">
        <f t="shared" si="101"/>
        <v>22000</v>
      </c>
      <c r="F582" s="176">
        <f t="shared" si="98"/>
        <v>195500</v>
      </c>
    </row>
    <row r="583" spans="1:6" ht="33.75" x14ac:dyDescent="0.25">
      <c r="A583" s="172" t="s">
        <v>1036</v>
      </c>
      <c r="B583" s="173" t="s">
        <v>210</v>
      </c>
      <c r="C583" s="154" t="s">
        <v>1037</v>
      </c>
      <c r="D583" s="176">
        <f t="shared" si="101"/>
        <v>217500</v>
      </c>
      <c r="E583" s="176">
        <f t="shared" si="101"/>
        <v>22000</v>
      </c>
      <c r="F583" s="176">
        <f t="shared" si="98"/>
        <v>195500</v>
      </c>
    </row>
    <row r="584" spans="1:6" ht="26.25" customHeight="1" x14ac:dyDescent="0.25">
      <c r="A584" s="172" t="s">
        <v>1038</v>
      </c>
      <c r="B584" s="173" t="s">
        <v>210</v>
      </c>
      <c r="C584" s="154" t="s">
        <v>1039</v>
      </c>
      <c r="D584" s="176">
        <f t="shared" si="101"/>
        <v>217500</v>
      </c>
      <c r="E584" s="176">
        <f t="shared" si="101"/>
        <v>22000</v>
      </c>
      <c r="F584" s="176">
        <f t="shared" si="98"/>
        <v>195500</v>
      </c>
    </row>
    <row r="585" spans="1:6" ht="22.5" x14ac:dyDescent="0.25">
      <c r="A585" s="172" t="s">
        <v>295</v>
      </c>
      <c r="B585" s="173" t="s">
        <v>210</v>
      </c>
      <c r="C585" s="154" t="s">
        <v>1040</v>
      </c>
      <c r="D585" s="176">
        <f t="shared" si="101"/>
        <v>217500</v>
      </c>
      <c r="E585" s="176">
        <f t="shared" si="101"/>
        <v>22000</v>
      </c>
      <c r="F585" s="176">
        <f t="shared" si="98"/>
        <v>195500</v>
      </c>
    </row>
    <row r="586" spans="1:6" ht="22.5" x14ac:dyDescent="0.25">
      <c r="A586" s="172" t="s">
        <v>297</v>
      </c>
      <c r="B586" s="173" t="s">
        <v>210</v>
      </c>
      <c r="C586" s="154" t="s">
        <v>1041</v>
      </c>
      <c r="D586" s="176">
        <f t="shared" si="101"/>
        <v>217500</v>
      </c>
      <c r="E586" s="176">
        <f>E587</f>
        <v>22000</v>
      </c>
      <c r="F586" s="176">
        <f t="shared" si="98"/>
        <v>195500</v>
      </c>
    </row>
    <row r="587" spans="1:6" x14ac:dyDescent="0.25">
      <c r="A587" s="172" t="s">
        <v>299</v>
      </c>
      <c r="B587" s="173" t="s">
        <v>210</v>
      </c>
      <c r="C587" s="154" t="s">
        <v>1042</v>
      </c>
      <c r="D587" s="176">
        <v>217500</v>
      </c>
      <c r="E587" s="176">
        <v>22000</v>
      </c>
      <c r="F587" s="176">
        <f t="shared" si="98"/>
        <v>195500</v>
      </c>
    </row>
    <row r="588" spans="1:6" x14ac:dyDescent="0.25">
      <c r="A588" s="172" t="s">
        <v>1043</v>
      </c>
      <c r="B588" s="173" t="s">
        <v>210</v>
      </c>
      <c r="C588" s="154" t="s">
        <v>1044</v>
      </c>
      <c r="D588" s="176">
        <f t="shared" ref="D588:E592" si="102">D589</f>
        <v>512000</v>
      </c>
      <c r="E588" s="176">
        <f t="shared" si="102"/>
        <v>0</v>
      </c>
      <c r="F588" s="176">
        <f t="shared" si="98"/>
        <v>512000</v>
      </c>
    </row>
    <row r="589" spans="1:6" ht="33.75" customHeight="1" x14ac:dyDescent="0.25">
      <c r="A589" s="172" t="s">
        <v>1045</v>
      </c>
      <c r="B589" s="173" t="s">
        <v>210</v>
      </c>
      <c r="C589" s="154" t="s">
        <v>1046</v>
      </c>
      <c r="D589" s="176">
        <f t="shared" si="102"/>
        <v>512000</v>
      </c>
      <c r="E589" s="176">
        <f t="shared" si="102"/>
        <v>0</v>
      </c>
      <c r="F589" s="176">
        <f t="shared" si="98"/>
        <v>512000</v>
      </c>
    </row>
    <row r="590" spans="1:6" ht="22.5" x14ac:dyDescent="0.25">
      <c r="A590" s="172" t="s">
        <v>1047</v>
      </c>
      <c r="B590" s="173" t="s">
        <v>210</v>
      </c>
      <c r="C590" s="154" t="s">
        <v>1048</v>
      </c>
      <c r="D590" s="176">
        <f t="shared" si="102"/>
        <v>512000</v>
      </c>
      <c r="E590" s="176">
        <f t="shared" si="102"/>
        <v>0</v>
      </c>
      <c r="F590" s="176">
        <f t="shared" si="98"/>
        <v>512000</v>
      </c>
    </row>
    <row r="591" spans="1:6" ht="45" x14ac:dyDescent="0.25">
      <c r="A591" s="172" t="s">
        <v>340</v>
      </c>
      <c r="B591" s="173" t="s">
        <v>210</v>
      </c>
      <c r="C591" s="154" t="s">
        <v>1049</v>
      </c>
      <c r="D591" s="176">
        <f t="shared" si="102"/>
        <v>512000</v>
      </c>
      <c r="E591" s="176">
        <f t="shared" si="102"/>
        <v>0</v>
      </c>
      <c r="F591" s="176">
        <f t="shared" si="98"/>
        <v>512000</v>
      </c>
    </row>
    <row r="592" spans="1:6" ht="22.5" x14ac:dyDescent="0.25">
      <c r="A592" s="172" t="s">
        <v>295</v>
      </c>
      <c r="B592" s="173" t="s">
        <v>210</v>
      </c>
      <c r="C592" s="154" t="s">
        <v>1050</v>
      </c>
      <c r="D592" s="176">
        <f t="shared" si="102"/>
        <v>512000</v>
      </c>
      <c r="E592" s="176">
        <f t="shared" si="102"/>
        <v>0</v>
      </c>
      <c r="F592" s="176">
        <f t="shared" si="98"/>
        <v>512000</v>
      </c>
    </row>
    <row r="593" spans="1:6" ht="22.5" x14ac:dyDescent="0.25">
      <c r="A593" s="172" t="s">
        <v>297</v>
      </c>
      <c r="B593" s="173" t="s">
        <v>210</v>
      </c>
      <c r="C593" s="154" t="s">
        <v>1051</v>
      </c>
      <c r="D593" s="176">
        <f>D594</f>
        <v>512000</v>
      </c>
      <c r="E593" s="176">
        <f>E594</f>
        <v>0</v>
      </c>
      <c r="F593" s="176">
        <f t="shared" si="98"/>
        <v>512000</v>
      </c>
    </row>
    <row r="594" spans="1:6" x14ac:dyDescent="0.25">
      <c r="A594" s="172" t="s">
        <v>344</v>
      </c>
      <c r="B594" s="173" t="s">
        <v>210</v>
      </c>
      <c r="C594" s="154" t="s">
        <v>1052</v>
      </c>
      <c r="D594" s="176">
        <v>512000</v>
      </c>
      <c r="E594" s="176">
        <v>0</v>
      </c>
      <c r="F594" s="176">
        <f t="shared" si="98"/>
        <v>512000</v>
      </c>
    </row>
    <row r="595" spans="1:6" x14ac:dyDescent="0.25">
      <c r="A595" s="172" t="s">
        <v>1053</v>
      </c>
      <c r="B595" s="173" t="s">
        <v>210</v>
      </c>
      <c r="C595" s="154" t="s">
        <v>1054</v>
      </c>
      <c r="D595" s="176">
        <f>D610+D596+D603</f>
        <v>679000</v>
      </c>
      <c r="E595" s="176">
        <f>E610+E596+E603</f>
        <v>106964.84</v>
      </c>
      <c r="F595" s="176">
        <f t="shared" si="98"/>
        <v>572035.16</v>
      </c>
    </row>
    <row r="596" spans="1:6" x14ac:dyDescent="0.25">
      <c r="A596" s="172" t="s">
        <v>1055</v>
      </c>
      <c r="B596" s="173" t="s">
        <v>210</v>
      </c>
      <c r="C596" s="154" t="s">
        <v>1056</v>
      </c>
      <c r="D596" s="176">
        <f t="shared" ref="D596:E601" si="103">D597</f>
        <v>324000</v>
      </c>
      <c r="E596" s="176">
        <f t="shared" si="103"/>
        <v>61964.84</v>
      </c>
      <c r="F596" s="176">
        <f t="shared" si="98"/>
        <v>262035.16</v>
      </c>
    </row>
    <row r="597" spans="1:6" x14ac:dyDescent="0.25">
      <c r="A597" s="172" t="s">
        <v>286</v>
      </c>
      <c r="B597" s="173" t="s">
        <v>210</v>
      </c>
      <c r="C597" s="154" t="s">
        <v>1057</v>
      </c>
      <c r="D597" s="176">
        <f t="shared" si="103"/>
        <v>324000</v>
      </c>
      <c r="E597" s="176">
        <f t="shared" si="103"/>
        <v>61964.84</v>
      </c>
      <c r="F597" s="176">
        <f t="shared" si="98"/>
        <v>262035.16</v>
      </c>
    </row>
    <row r="598" spans="1:6" x14ac:dyDescent="0.25">
      <c r="A598" s="172" t="s">
        <v>1058</v>
      </c>
      <c r="B598" s="173" t="s">
        <v>210</v>
      </c>
      <c r="C598" s="154" t="s">
        <v>1059</v>
      </c>
      <c r="D598" s="176">
        <f t="shared" si="103"/>
        <v>324000</v>
      </c>
      <c r="E598" s="176">
        <f t="shared" si="103"/>
        <v>61964.84</v>
      </c>
      <c r="F598" s="176">
        <f t="shared" si="98"/>
        <v>262035.16</v>
      </c>
    </row>
    <row r="599" spans="1:6" ht="33.75" x14ac:dyDescent="0.25">
      <c r="A599" s="172" t="s">
        <v>1060</v>
      </c>
      <c r="B599" s="173" t="s">
        <v>210</v>
      </c>
      <c r="C599" s="154" t="s">
        <v>1061</v>
      </c>
      <c r="D599" s="176">
        <f t="shared" si="103"/>
        <v>324000</v>
      </c>
      <c r="E599" s="176">
        <f t="shared" si="103"/>
        <v>61964.84</v>
      </c>
      <c r="F599" s="176">
        <f t="shared" si="98"/>
        <v>262035.16</v>
      </c>
    </row>
    <row r="600" spans="1:6" x14ac:dyDescent="0.25">
      <c r="A600" s="172" t="s">
        <v>301</v>
      </c>
      <c r="B600" s="173" t="s">
        <v>210</v>
      </c>
      <c r="C600" s="154" t="s">
        <v>1062</v>
      </c>
      <c r="D600" s="176">
        <f t="shared" si="103"/>
        <v>324000</v>
      </c>
      <c r="E600" s="176">
        <f t="shared" si="103"/>
        <v>61964.84</v>
      </c>
      <c r="F600" s="176">
        <f t="shared" si="98"/>
        <v>262035.16</v>
      </c>
    </row>
    <row r="601" spans="1:6" x14ac:dyDescent="0.25">
      <c r="A601" s="172" t="s">
        <v>1063</v>
      </c>
      <c r="B601" s="173" t="s">
        <v>210</v>
      </c>
      <c r="C601" s="154" t="s">
        <v>1064</v>
      </c>
      <c r="D601" s="176">
        <f t="shared" si="103"/>
        <v>324000</v>
      </c>
      <c r="E601" s="176">
        <f t="shared" si="103"/>
        <v>61964.84</v>
      </c>
      <c r="F601" s="176">
        <f t="shared" si="98"/>
        <v>262035.16</v>
      </c>
    </row>
    <row r="602" spans="1:6" ht="22.5" x14ac:dyDescent="0.25">
      <c r="A602" s="172" t="s">
        <v>1065</v>
      </c>
      <c r="B602" s="173" t="s">
        <v>210</v>
      </c>
      <c r="C602" s="154" t="s">
        <v>1066</v>
      </c>
      <c r="D602" s="176">
        <v>324000</v>
      </c>
      <c r="E602" s="176">
        <v>61964.84</v>
      </c>
      <c r="F602" s="176">
        <f t="shared" si="98"/>
        <v>262035.16</v>
      </c>
    </row>
    <row r="603" spans="1:6" hidden="1" x14ac:dyDescent="0.25">
      <c r="A603" s="172" t="s">
        <v>1067</v>
      </c>
      <c r="B603" s="173" t="s">
        <v>210</v>
      </c>
      <c r="C603" s="154" t="s">
        <v>1068</v>
      </c>
      <c r="D603" s="176">
        <f t="shared" ref="D603:E608" si="104">D604</f>
        <v>0</v>
      </c>
      <c r="E603" s="176">
        <f t="shared" si="104"/>
        <v>0</v>
      </c>
      <c r="F603" s="176">
        <f t="shared" si="98"/>
        <v>0</v>
      </c>
    </row>
    <row r="604" spans="1:6" ht="56.25" hidden="1" x14ac:dyDescent="0.25">
      <c r="A604" s="172" t="s">
        <v>1069</v>
      </c>
      <c r="B604" s="173" t="s">
        <v>210</v>
      </c>
      <c r="C604" s="154" t="s">
        <v>1070</v>
      </c>
      <c r="D604" s="176">
        <f t="shared" si="104"/>
        <v>0</v>
      </c>
      <c r="E604" s="176">
        <f t="shared" si="104"/>
        <v>0</v>
      </c>
      <c r="F604" s="176">
        <f t="shared" si="98"/>
        <v>0</v>
      </c>
    </row>
    <row r="605" spans="1:6" ht="33.75" hidden="1" x14ac:dyDescent="0.25">
      <c r="A605" s="172" t="s">
        <v>1071</v>
      </c>
      <c r="B605" s="173" t="s">
        <v>210</v>
      </c>
      <c r="C605" s="154" t="s">
        <v>1072</v>
      </c>
      <c r="D605" s="176">
        <f t="shared" si="104"/>
        <v>0</v>
      </c>
      <c r="E605" s="176">
        <f t="shared" si="104"/>
        <v>0</v>
      </c>
      <c r="F605" s="176">
        <f t="shared" si="98"/>
        <v>0</v>
      </c>
    </row>
    <row r="606" spans="1:6" ht="45" hidden="1" x14ac:dyDescent="0.25">
      <c r="A606" s="172" t="s">
        <v>1073</v>
      </c>
      <c r="B606" s="173" t="s">
        <v>210</v>
      </c>
      <c r="C606" s="154" t="s">
        <v>1074</v>
      </c>
      <c r="D606" s="176">
        <f t="shared" si="104"/>
        <v>0</v>
      </c>
      <c r="E606" s="176">
        <f t="shared" si="104"/>
        <v>0</v>
      </c>
      <c r="F606" s="176">
        <f t="shared" si="98"/>
        <v>0</v>
      </c>
    </row>
    <row r="607" spans="1:6" hidden="1" x14ac:dyDescent="0.25">
      <c r="A607" s="172" t="s">
        <v>301</v>
      </c>
      <c r="B607" s="173" t="s">
        <v>210</v>
      </c>
      <c r="C607" s="154" t="s">
        <v>1075</v>
      </c>
      <c r="D607" s="176">
        <f t="shared" si="104"/>
        <v>0</v>
      </c>
      <c r="E607" s="176">
        <f t="shared" si="104"/>
        <v>0</v>
      </c>
      <c r="F607" s="176">
        <f t="shared" si="98"/>
        <v>0</v>
      </c>
    </row>
    <row r="608" spans="1:6" ht="22.5" hidden="1" x14ac:dyDescent="0.25">
      <c r="A608" s="172" t="s">
        <v>1076</v>
      </c>
      <c r="B608" s="173" t="s">
        <v>210</v>
      </c>
      <c r="C608" s="154" t="s">
        <v>1077</v>
      </c>
      <c r="D608" s="176">
        <f t="shared" si="104"/>
        <v>0</v>
      </c>
      <c r="E608" s="176">
        <f t="shared" si="104"/>
        <v>0</v>
      </c>
      <c r="F608" s="176">
        <f t="shared" si="98"/>
        <v>0</v>
      </c>
    </row>
    <row r="609" spans="1:6" hidden="1" x14ac:dyDescent="0.25">
      <c r="A609" s="172" t="s">
        <v>1078</v>
      </c>
      <c r="B609" s="173" t="s">
        <v>210</v>
      </c>
      <c r="C609" s="154" t="s">
        <v>1079</v>
      </c>
      <c r="D609" s="176">
        <v>0</v>
      </c>
      <c r="E609" s="176">
        <v>0</v>
      </c>
      <c r="F609" s="176">
        <f t="shared" si="98"/>
        <v>0</v>
      </c>
    </row>
    <row r="610" spans="1:6" ht="14.25" customHeight="1" x14ac:dyDescent="0.25">
      <c r="A610" s="172" t="s">
        <v>1080</v>
      </c>
      <c r="B610" s="173" t="s">
        <v>210</v>
      </c>
      <c r="C610" s="154" t="s">
        <v>1081</v>
      </c>
      <c r="D610" s="176">
        <f>D611</f>
        <v>355000</v>
      </c>
      <c r="E610" s="176">
        <f>E611+E633</f>
        <v>45000</v>
      </c>
      <c r="F610" s="176">
        <f t="shared" si="98"/>
        <v>310000</v>
      </c>
    </row>
    <row r="611" spans="1:6" ht="22.5" x14ac:dyDescent="0.25">
      <c r="A611" s="172" t="s">
        <v>1082</v>
      </c>
      <c r="B611" s="173" t="s">
        <v>210</v>
      </c>
      <c r="C611" s="154" t="s">
        <v>1083</v>
      </c>
      <c r="D611" s="176">
        <f>D612+D620+D637</f>
        <v>355000</v>
      </c>
      <c r="E611" s="176">
        <f>E612+E620+E637</f>
        <v>45000</v>
      </c>
      <c r="F611" s="176">
        <f t="shared" si="98"/>
        <v>310000</v>
      </c>
    </row>
    <row r="612" spans="1:6" ht="33.75" x14ac:dyDescent="0.25">
      <c r="A612" s="172" t="s">
        <v>1084</v>
      </c>
      <c r="B612" s="173" t="s">
        <v>210</v>
      </c>
      <c r="C612" s="154" t="s">
        <v>1085</v>
      </c>
      <c r="D612" s="176">
        <f>D613+D618</f>
        <v>200000</v>
      </c>
      <c r="E612" s="176">
        <f>E613+E618</f>
        <v>45000</v>
      </c>
      <c r="F612" s="176">
        <f t="shared" si="98"/>
        <v>155000</v>
      </c>
    </row>
    <row r="613" spans="1:6" ht="22.5" x14ac:dyDescent="0.25">
      <c r="A613" s="172" t="s">
        <v>1086</v>
      </c>
      <c r="B613" s="173" t="s">
        <v>210</v>
      </c>
      <c r="C613" s="154" t="s">
        <v>1087</v>
      </c>
      <c r="D613" s="176">
        <f t="shared" ref="D613:E614" si="105">D614</f>
        <v>200000</v>
      </c>
      <c r="E613" s="176">
        <f t="shared" si="105"/>
        <v>45000</v>
      </c>
      <c r="F613" s="176">
        <f t="shared" si="98"/>
        <v>155000</v>
      </c>
    </row>
    <row r="614" spans="1:6" x14ac:dyDescent="0.25">
      <c r="A614" s="172" t="s">
        <v>301</v>
      </c>
      <c r="B614" s="173" t="s">
        <v>210</v>
      </c>
      <c r="C614" s="154" t="s">
        <v>1088</v>
      </c>
      <c r="D614" s="176">
        <f t="shared" si="105"/>
        <v>200000</v>
      </c>
      <c r="E614" s="176">
        <f t="shared" si="105"/>
        <v>45000</v>
      </c>
      <c r="F614" s="176">
        <f t="shared" si="98"/>
        <v>155000</v>
      </c>
    </row>
    <row r="615" spans="1:6" x14ac:dyDescent="0.25">
      <c r="A615" s="172" t="s">
        <v>303</v>
      </c>
      <c r="B615" s="173" t="s">
        <v>210</v>
      </c>
      <c r="C615" s="154" t="s">
        <v>1089</v>
      </c>
      <c r="D615" s="176">
        <v>200000</v>
      </c>
      <c r="E615" s="176">
        <v>45000</v>
      </c>
      <c r="F615" s="176">
        <f t="shared" si="98"/>
        <v>155000</v>
      </c>
    </row>
    <row r="616" spans="1:6" ht="33.75" hidden="1" x14ac:dyDescent="0.25">
      <c r="A616" s="172" t="s">
        <v>1090</v>
      </c>
      <c r="B616" s="173" t="s">
        <v>210</v>
      </c>
      <c r="C616" s="154" t="s">
        <v>1091</v>
      </c>
      <c r="D616" s="176">
        <f t="shared" ref="D616:E617" si="106">D617</f>
        <v>0</v>
      </c>
      <c r="E616" s="176">
        <f t="shared" si="106"/>
        <v>0</v>
      </c>
      <c r="F616" s="176">
        <f t="shared" si="98"/>
        <v>0</v>
      </c>
    </row>
    <row r="617" spans="1:6" hidden="1" x14ac:dyDescent="0.25">
      <c r="A617" s="172" t="s">
        <v>301</v>
      </c>
      <c r="B617" s="173" t="s">
        <v>210</v>
      </c>
      <c r="C617" s="154" t="s">
        <v>1092</v>
      </c>
      <c r="D617" s="176">
        <f t="shared" si="106"/>
        <v>0</v>
      </c>
      <c r="E617" s="176">
        <f t="shared" si="106"/>
        <v>0</v>
      </c>
      <c r="F617" s="176">
        <f t="shared" si="98"/>
        <v>0</v>
      </c>
    </row>
    <row r="618" spans="1:6" ht="22.5" hidden="1" x14ac:dyDescent="0.25">
      <c r="A618" s="172" t="s">
        <v>1076</v>
      </c>
      <c r="B618" s="173" t="s">
        <v>210</v>
      </c>
      <c r="C618" s="154" t="s">
        <v>1093</v>
      </c>
      <c r="D618" s="176">
        <f>D619</f>
        <v>0</v>
      </c>
      <c r="E618" s="176">
        <f>E619</f>
        <v>0</v>
      </c>
      <c r="F618" s="176">
        <f t="shared" si="98"/>
        <v>0</v>
      </c>
    </row>
    <row r="619" spans="1:6" ht="22.5" hidden="1" x14ac:dyDescent="0.25">
      <c r="A619" s="172" t="s">
        <v>1094</v>
      </c>
      <c r="B619" s="173" t="s">
        <v>210</v>
      </c>
      <c r="C619" s="154" t="s">
        <v>1095</v>
      </c>
      <c r="D619" s="176">
        <v>0</v>
      </c>
      <c r="E619" s="176">
        <v>0</v>
      </c>
      <c r="F619" s="176">
        <f t="shared" si="98"/>
        <v>0</v>
      </c>
    </row>
    <row r="620" spans="1:6" ht="22.5" x14ac:dyDescent="0.25">
      <c r="A620" s="172" t="s">
        <v>1096</v>
      </c>
      <c r="B620" s="173" t="s">
        <v>210</v>
      </c>
      <c r="C620" s="154" t="s">
        <v>1097</v>
      </c>
      <c r="D620" s="176">
        <f>D621+D625+D629+D633</f>
        <v>155000</v>
      </c>
      <c r="E620" s="176">
        <f>E621+E625+E629+E633</f>
        <v>0</v>
      </c>
      <c r="F620" s="176">
        <f t="shared" si="98"/>
        <v>155000</v>
      </c>
    </row>
    <row r="621" spans="1:6" ht="33.75" hidden="1" x14ac:dyDescent="0.25">
      <c r="A621" s="172" t="s">
        <v>1098</v>
      </c>
      <c r="B621" s="173" t="s">
        <v>210</v>
      </c>
      <c r="C621" s="154" t="s">
        <v>1099</v>
      </c>
      <c r="D621" s="176">
        <f t="shared" ref="D621:E622" si="107">D622</f>
        <v>0</v>
      </c>
      <c r="E621" s="176">
        <f t="shared" si="107"/>
        <v>0</v>
      </c>
      <c r="F621" s="176">
        <f t="shared" si="98"/>
        <v>0</v>
      </c>
    </row>
    <row r="622" spans="1:6" hidden="1" x14ac:dyDescent="0.25">
      <c r="A622" s="172" t="s">
        <v>301</v>
      </c>
      <c r="B622" s="173" t="s">
        <v>210</v>
      </c>
      <c r="C622" s="154" t="s">
        <v>1100</v>
      </c>
      <c r="D622" s="176">
        <f t="shared" si="107"/>
        <v>0</v>
      </c>
      <c r="E622" s="176">
        <f t="shared" si="107"/>
        <v>0</v>
      </c>
      <c r="F622" s="176">
        <f t="shared" si="98"/>
        <v>0</v>
      </c>
    </row>
    <row r="623" spans="1:6" ht="22.5" hidden="1" x14ac:dyDescent="0.25">
      <c r="A623" s="172" t="s">
        <v>1076</v>
      </c>
      <c r="B623" s="173" t="s">
        <v>210</v>
      </c>
      <c r="C623" s="154" t="s">
        <v>1101</v>
      </c>
      <c r="D623" s="176">
        <f>D624</f>
        <v>0</v>
      </c>
      <c r="E623" s="176">
        <f>E624</f>
        <v>0</v>
      </c>
      <c r="F623" s="176">
        <f t="shared" si="98"/>
        <v>0</v>
      </c>
    </row>
    <row r="624" spans="1:6" ht="22.5" hidden="1" x14ac:dyDescent="0.25">
      <c r="A624" s="172" t="s">
        <v>1094</v>
      </c>
      <c r="B624" s="173" t="s">
        <v>210</v>
      </c>
      <c r="C624" s="154" t="s">
        <v>1102</v>
      </c>
      <c r="D624" s="176">
        <v>0</v>
      </c>
      <c r="E624" s="176">
        <v>0</v>
      </c>
      <c r="F624" s="176">
        <f t="shared" si="98"/>
        <v>0</v>
      </c>
    </row>
    <row r="625" spans="1:6" ht="45" x14ac:dyDescent="0.25">
      <c r="A625" s="172" t="s">
        <v>1103</v>
      </c>
      <c r="B625" s="173" t="s">
        <v>210</v>
      </c>
      <c r="C625" s="154" t="s">
        <v>1104</v>
      </c>
      <c r="D625" s="176">
        <f>D626</f>
        <v>100000</v>
      </c>
      <c r="E625" s="176">
        <f>E626</f>
        <v>0</v>
      </c>
      <c r="F625" s="176">
        <f t="shared" si="98"/>
        <v>100000</v>
      </c>
    </row>
    <row r="626" spans="1:6" ht="22.5" x14ac:dyDescent="0.25">
      <c r="A626" s="172" t="s">
        <v>295</v>
      </c>
      <c r="B626" s="173" t="s">
        <v>210</v>
      </c>
      <c r="C626" s="154" t="s">
        <v>1105</v>
      </c>
      <c r="D626" s="176">
        <f t="shared" ref="D626:E627" si="108">D627</f>
        <v>100000</v>
      </c>
      <c r="E626" s="176">
        <f t="shared" si="108"/>
        <v>0</v>
      </c>
      <c r="F626" s="176">
        <f t="shared" si="98"/>
        <v>100000</v>
      </c>
    </row>
    <row r="627" spans="1:6" ht="22.5" x14ac:dyDescent="0.25">
      <c r="A627" s="172" t="s">
        <v>297</v>
      </c>
      <c r="B627" s="173" t="s">
        <v>210</v>
      </c>
      <c r="C627" s="154" t="s">
        <v>1106</v>
      </c>
      <c r="D627" s="176">
        <f t="shared" si="108"/>
        <v>100000</v>
      </c>
      <c r="E627" s="176">
        <f t="shared" si="108"/>
        <v>0</v>
      </c>
      <c r="F627" s="176">
        <f t="shared" si="98"/>
        <v>100000</v>
      </c>
    </row>
    <row r="628" spans="1:6" x14ac:dyDescent="0.25">
      <c r="A628" s="172" t="s">
        <v>344</v>
      </c>
      <c r="B628" s="173" t="s">
        <v>210</v>
      </c>
      <c r="C628" s="154" t="s">
        <v>1107</v>
      </c>
      <c r="D628" s="176">
        <v>100000</v>
      </c>
      <c r="E628" s="176">
        <v>0</v>
      </c>
      <c r="F628" s="176">
        <f t="shared" si="98"/>
        <v>100000</v>
      </c>
    </row>
    <row r="629" spans="1:6" ht="36" customHeight="1" x14ac:dyDescent="0.25">
      <c r="A629" s="172" t="s">
        <v>1108</v>
      </c>
      <c r="B629" s="173" t="s">
        <v>210</v>
      </c>
      <c r="C629" s="154" t="s">
        <v>1109</v>
      </c>
      <c r="D629" s="176">
        <f t="shared" ref="D629:E631" si="109">D630</f>
        <v>50000</v>
      </c>
      <c r="E629" s="176">
        <f t="shared" si="109"/>
        <v>0</v>
      </c>
      <c r="F629" s="176">
        <f t="shared" si="98"/>
        <v>50000</v>
      </c>
    </row>
    <row r="630" spans="1:6" ht="22.5" x14ac:dyDescent="0.25">
      <c r="A630" s="172" t="s">
        <v>295</v>
      </c>
      <c r="B630" s="173" t="s">
        <v>210</v>
      </c>
      <c r="C630" s="154" t="s">
        <v>1110</v>
      </c>
      <c r="D630" s="176">
        <f t="shared" si="109"/>
        <v>50000</v>
      </c>
      <c r="E630" s="176">
        <f t="shared" si="109"/>
        <v>0</v>
      </c>
      <c r="F630" s="176">
        <f t="shared" si="98"/>
        <v>50000</v>
      </c>
    </row>
    <row r="631" spans="1:6" ht="22.5" x14ac:dyDescent="0.25">
      <c r="A631" s="172" t="s">
        <v>297</v>
      </c>
      <c r="B631" s="173" t="s">
        <v>210</v>
      </c>
      <c r="C631" s="154" t="s">
        <v>1111</v>
      </c>
      <c r="D631" s="176">
        <f t="shared" si="109"/>
        <v>50000</v>
      </c>
      <c r="E631" s="176">
        <f t="shared" si="109"/>
        <v>0</v>
      </c>
      <c r="F631" s="176">
        <f t="shared" si="98"/>
        <v>50000</v>
      </c>
    </row>
    <row r="632" spans="1:6" x14ac:dyDescent="0.25">
      <c r="A632" s="172" t="s">
        <v>344</v>
      </c>
      <c r="B632" s="173" t="s">
        <v>210</v>
      </c>
      <c r="C632" s="154" t="s">
        <v>1112</v>
      </c>
      <c r="D632" s="176">
        <v>50000</v>
      </c>
      <c r="E632" s="176">
        <v>0</v>
      </c>
      <c r="F632" s="176">
        <f t="shared" si="98"/>
        <v>50000</v>
      </c>
    </row>
    <row r="633" spans="1:6" ht="33.75" x14ac:dyDescent="0.25">
      <c r="A633" s="172" t="s">
        <v>1098</v>
      </c>
      <c r="B633" s="173" t="s">
        <v>210</v>
      </c>
      <c r="C633" s="154" t="s">
        <v>1113</v>
      </c>
      <c r="D633" s="176">
        <f t="shared" ref="D633:E635" si="110">D634</f>
        <v>5000</v>
      </c>
      <c r="E633" s="176">
        <f t="shared" si="110"/>
        <v>0</v>
      </c>
      <c r="F633" s="176">
        <f t="shared" si="98"/>
        <v>5000</v>
      </c>
    </row>
    <row r="634" spans="1:6" x14ac:dyDescent="0.25">
      <c r="A634" s="172" t="s">
        <v>301</v>
      </c>
      <c r="B634" s="173" t="s">
        <v>210</v>
      </c>
      <c r="C634" s="154" t="s">
        <v>1114</v>
      </c>
      <c r="D634" s="176">
        <f t="shared" si="110"/>
        <v>5000</v>
      </c>
      <c r="E634" s="176">
        <f t="shared" si="110"/>
        <v>0</v>
      </c>
      <c r="F634" s="176">
        <f t="shared" si="98"/>
        <v>5000</v>
      </c>
    </row>
    <row r="635" spans="1:6" ht="22.5" x14ac:dyDescent="0.25">
      <c r="A635" s="172" t="s">
        <v>1076</v>
      </c>
      <c r="B635" s="173" t="s">
        <v>210</v>
      </c>
      <c r="C635" s="154" t="s">
        <v>1115</v>
      </c>
      <c r="D635" s="176">
        <f t="shared" si="110"/>
        <v>5000</v>
      </c>
      <c r="E635" s="176">
        <f t="shared" si="110"/>
        <v>0</v>
      </c>
      <c r="F635" s="176">
        <f t="shared" si="98"/>
        <v>5000</v>
      </c>
    </row>
    <row r="636" spans="1:6" ht="22.5" x14ac:dyDescent="0.25">
      <c r="A636" s="172" t="s">
        <v>1116</v>
      </c>
      <c r="B636" s="173" t="s">
        <v>210</v>
      </c>
      <c r="C636" s="154" t="s">
        <v>1117</v>
      </c>
      <c r="D636" s="176">
        <v>5000</v>
      </c>
      <c r="E636" s="176">
        <v>0</v>
      </c>
      <c r="F636" s="176">
        <f>D636-E636</f>
        <v>5000</v>
      </c>
    </row>
    <row r="637" spans="1:6" ht="45" hidden="1" x14ac:dyDescent="0.25">
      <c r="A637" s="172" t="s">
        <v>1118</v>
      </c>
      <c r="B637" s="173" t="s">
        <v>210</v>
      </c>
      <c r="C637" s="154" t="s">
        <v>1119</v>
      </c>
      <c r="D637" s="176">
        <f t="shared" ref="D637:E640" si="111">D638</f>
        <v>0</v>
      </c>
      <c r="E637" s="176">
        <f t="shared" si="111"/>
        <v>0</v>
      </c>
      <c r="F637" s="176">
        <f t="shared" ref="F637:F641" si="112">D637-E637</f>
        <v>0</v>
      </c>
    </row>
    <row r="638" spans="1:6" ht="33.75" hidden="1" x14ac:dyDescent="0.25">
      <c r="A638" s="172" t="s">
        <v>1120</v>
      </c>
      <c r="B638" s="173" t="s">
        <v>210</v>
      </c>
      <c r="C638" s="154" t="s">
        <v>1121</v>
      </c>
      <c r="D638" s="176">
        <f t="shared" si="111"/>
        <v>0</v>
      </c>
      <c r="E638" s="176">
        <f t="shared" si="111"/>
        <v>0</v>
      </c>
      <c r="F638" s="176">
        <f t="shared" si="112"/>
        <v>0</v>
      </c>
    </row>
    <row r="639" spans="1:6" hidden="1" x14ac:dyDescent="0.25">
      <c r="A639" s="172" t="s">
        <v>301</v>
      </c>
      <c r="B639" s="173" t="s">
        <v>210</v>
      </c>
      <c r="C639" s="154" t="s">
        <v>1122</v>
      </c>
      <c r="D639" s="176">
        <f t="shared" si="111"/>
        <v>0</v>
      </c>
      <c r="E639" s="176">
        <f t="shared" si="111"/>
        <v>0</v>
      </c>
      <c r="F639" s="176">
        <f t="shared" si="112"/>
        <v>0</v>
      </c>
    </row>
    <row r="640" spans="1:6" ht="22.5" hidden="1" x14ac:dyDescent="0.25">
      <c r="A640" s="172" t="s">
        <v>1076</v>
      </c>
      <c r="B640" s="173" t="s">
        <v>210</v>
      </c>
      <c r="C640" s="154" t="s">
        <v>1123</v>
      </c>
      <c r="D640" s="176">
        <f t="shared" si="111"/>
        <v>0</v>
      </c>
      <c r="E640" s="176">
        <f t="shared" si="111"/>
        <v>0</v>
      </c>
      <c r="F640" s="176">
        <f t="shared" si="112"/>
        <v>0</v>
      </c>
    </row>
    <row r="641" spans="1:6" ht="22.5" hidden="1" x14ac:dyDescent="0.25">
      <c r="A641" s="172" t="s">
        <v>1116</v>
      </c>
      <c r="B641" s="173" t="s">
        <v>210</v>
      </c>
      <c r="C641" s="154" t="s">
        <v>1124</v>
      </c>
      <c r="D641" s="176">
        <v>0</v>
      </c>
      <c r="E641" s="176">
        <v>0</v>
      </c>
      <c r="F641" s="176">
        <f t="shared" si="112"/>
        <v>0</v>
      </c>
    </row>
    <row r="642" spans="1:6" x14ac:dyDescent="0.25">
      <c r="A642" s="172" t="s">
        <v>1125</v>
      </c>
      <c r="B642" s="173" t="s">
        <v>210</v>
      </c>
      <c r="C642" s="154" t="s">
        <v>1126</v>
      </c>
      <c r="D642" s="176">
        <f>D643</f>
        <v>530000</v>
      </c>
      <c r="E642" s="176">
        <f>E643</f>
        <v>18000</v>
      </c>
      <c r="F642" s="176">
        <f t="shared" si="98"/>
        <v>512000</v>
      </c>
    </row>
    <row r="643" spans="1:6" ht="12" customHeight="1" x14ac:dyDescent="0.25">
      <c r="A643" s="172" t="s">
        <v>1127</v>
      </c>
      <c r="B643" s="173" t="s">
        <v>210</v>
      </c>
      <c r="C643" s="154" t="s">
        <v>1128</v>
      </c>
      <c r="D643" s="176">
        <f>D645</f>
        <v>530000</v>
      </c>
      <c r="E643" s="176">
        <f>E645</f>
        <v>18000</v>
      </c>
      <c r="F643" s="176">
        <f t="shared" si="98"/>
        <v>512000</v>
      </c>
    </row>
    <row r="644" spans="1:6" ht="33.75" customHeight="1" x14ac:dyDescent="0.25">
      <c r="A644" s="172" t="s">
        <v>1045</v>
      </c>
      <c r="B644" s="173" t="s">
        <v>210</v>
      </c>
      <c r="C644" s="154" t="s">
        <v>1129</v>
      </c>
      <c r="D644" s="176">
        <f t="shared" ref="D644:E648" si="113">D645</f>
        <v>530000</v>
      </c>
      <c r="E644" s="176">
        <f t="shared" si="113"/>
        <v>18000</v>
      </c>
      <c r="F644" s="176">
        <f t="shared" si="98"/>
        <v>512000</v>
      </c>
    </row>
    <row r="645" spans="1:6" ht="22.5" x14ac:dyDescent="0.25">
      <c r="A645" s="172" t="s">
        <v>1130</v>
      </c>
      <c r="B645" s="173" t="s">
        <v>210</v>
      </c>
      <c r="C645" s="154" t="s">
        <v>1131</v>
      </c>
      <c r="D645" s="176">
        <f t="shared" si="113"/>
        <v>530000</v>
      </c>
      <c r="E645" s="176">
        <f t="shared" si="113"/>
        <v>18000</v>
      </c>
      <c r="F645" s="176">
        <f t="shared" si="98"/>
        <v>512000</v>
      </c>
    </row>
    <row r="646" spans="1:6" ht="45" x14ac:dyDescent="0.25">
      <c r="A646" s="172" t="s">
        <v>340</v>
      </c>
      <c r="B646" s="173" t="s">
        <v>210</v>
      </c>
      <c r="C646" s="154" t="s">
        <v>1132</v>
      </c>
      <c r="D646" s="176">
        <f t="shared" si="113"/>
        <v>530000</v>
      </c>
      <c r="E646" s="176">
        <f t="shared" si="113"/>
        <v>18000</v>
      </c>
      <c r="F646" s="176">
        <f t="shared" si="98"/>
        <v>512000</v>
      </c>
    </row>
    <row r="647" spans="1:6" ht="22.5" x14ac:dyDescent="0.25">
      <c r="A647" s="172" t="s">
        <v>295</v>
      </c>
      <c r="B647" s="173" t="s">
        <v>210</v>
      </c>
      <c r="C647" s="154" t="s">
        <v>1133</v>
      </c>
      <c r="D647" s="176">
        <f t="shared" si="113"/>
        <v>530000</v>
      </c>
      <c r="E647" s="176">
        <f t="shared" si="113"/>
        <v>18000</v>
      </c>
      <c r="F647" s="176">
        <f t="shared" si="98"/>
        <v>512000</v>
      </c>
    </row>
    <row r="648" spans="1:6" ht="22.5" x14ac:dyDescent="0.25">
      <c r="A648" s="172" t="s">
        <v>297</v>
      </c>
      <c r="B648" s="173" t="s">
        <v>210</v>
      </c>
      <c r="C648" s="154" t="s">
        <v>1134</v>
      </c>
      <c r="D648" s="176">
        <f t="shared" si="113"/>
        <v>530000</v>
      </c>
      <c r="E648" s="176">
        <f t="shared" si="113"/>
        <v>18000</v>
      </c>
      <c r="F648" s="176">
        <f t="shared" si="98"/>
        <v>512000</v>
      </c>
    </row>
    <row r="649" spans="1:6" x14ac:dyDescent="0.25">
      <c r="A649" s="172" t="s">
        <v>299</v>
      </c>
      <c r="B649" s="173" t="s">
        <v>210</v>
      </c>
      <c r="C649" s="154" t="s">
        <v>1135</v>
      </c>
      <c r="D649" s="176">
        <v>530000</v>
      </c>
      <c r="E649" s="176">
        <v>18000</v>
      </c>
      <c r="F649" s="176">
        <f t="shared" si="98"/>
        <v>512000</v>
      </c>
    </row>
    <row r="650" spans="1:6" ht="15.75" customHeight="1" x14ac:dyDescent="0.25">
      <c r="A650" s="172" t="s">
        <v>1136</v>
      </c>
      <c r="B650" s="173" t="s">
        <v>210</v>
      </c>
      <c r="C650" s="154" t="s">
        <v>1137</v>
      </c>
      <c r="D650" s="176">
        <f>D651+D682+D694+D718+D727</f>
        <v>33394502.149999999</v>
      </c>
      <c r="E650" s="176">
        <f>E651+E682+E694+E718+E727</f>
        <v>4420366.0600000005</v>
      </c>
      <c r="F650" s="176">
        <f t="shared" si="98"/>
        <v>28974136.089999996</v>
      </c>
    </row>
    <row r="651" spans="1:6" x14ac:dyDescent="0.25">
      <c r="A651" s="172" t="s">
        <v>258</v>
      </c>
      <c r="B651" s="173" t="s">
        <v>210</v>
      </c>
      <c r="C651" s="154" t="s">
        <v>1138</v>
      </c>
      <c r="D651" s="176">
        <f>D652+D676</f>
        <v>7964402.25</v>
      </c>
      <c r="E651" s="176">
        <f>E652+E676</f>
        <v>1212042.58</v>
      </c>
      <c r="F651" s="176">
        <f t="shared" si="98"/>
        <v>6752359.6699999999</v>
      </c>
    </row>
    <row r="652" spans="1:6" ht="22.5" x14ac:dyDescent="0.25">
      <c r="A652" s="172" t="s">
        <v>376</v>
      </c>
      <c r="B652" s="173" t="s">
        <v>210</v>
      </c>
      <c r="C652" s="154" t="s">
        <v>1139</v>
      </c>
      <c r="D652" s="176">
        <f>D653</f>
        <v>7714402.25</v>
      </c>
      <c r="E652" s="176">
        <f>E653</f>
        <v>1212042.58</v>
      </c>
      <c r="F652" s="176">
        <f t="shared" si="98"/>
        <v>6502359.6699999999</v>
      </c>
    </row>
    <row r="653" spans="1:6" ht="22.5" x14ac:dyDescent="0.25">
      <c r="A653" s="172" t="s">
        <v>1140</v>
      </c>
      <c r="B653" s="173" t="s">
        <v>210</v>
      </c>
      <c r="C653" s="154" t="s">
        <v>1141</v>
      </c>
      <c r="D653" s="176">
        <f>D654+D659</f>
        <v>7714402.25</v>
      </c>
      <c r="E653" s="176">
        <f>E654+E659</f>
        <v>1212042.58</v>
      </c>
      <c r="F653" s="176">
        <f t="shared" si="98"/>
        <v>6502359.6699999999</v>
      </c>
    </row>
    <row r="654" spans="1:6" ht="22.5" x14ac:dyDescent="0.25">
      <c r="A654" s="172" t="s">
        <v>1142</v>
      </c>
      <c r="B654" s="173" t="s">
        <v>210</v>
      </c>
      <c r="C654" s="154" t="s">
        <v>1143</v>
      </c>
      <c r="D654" s="176">
        <f t="shared" ref="D654:E657" si="114">D655</f>
        <v>646564</v>
      </c>
      <c r="E654" s="176">
        <f t="shared" si="114"/>
        <v>126170</v>
      </c>
      <c r="F654" s="176">
        <f t="shared" si="98"/>
        <v>520394</v>
      </c>
    </row>
    <row r="655" spans="1:6" ht="45" x14ac:dyDescent="0.25">
      <c r="A655" s="172" t="s">
        <v>340</v>
      </c>
      <c r="B655" s="173" t="s">
        <v>210</v>
      </c>
      <c r="C655" s="154" t="s">
        <v>1144</v>
      </c>
      <c r="D655" s="176">
        <f t="shared" si="114"/>
        <v>646564</v>
      </c>
      <c r="E655" s="176">
        <f t="shared" si="114"/>
        <v>126170</v>
      </c>
      <c r="F655" s="176">
        <f t="shared" si="98"/>
        <v>520394</v>
      </c>
    </row>
    <row r="656" spans="1:6" ht="22.5" x14ac:dyDescent="0.25">
      <c r="A656" s="172" t="s">
        <v>295</v>
      </c>
      <c r="B656" s="173" t="s">
        <v>210</v>
      </c>
      <c r="C656" s="154" t="s">
        <v>1145</v>
      </c>
      <c r="D656" s="176">
        <f t="shared" si="114"/>
        <v>646564</v>
      </c>
      <c r="E656" s="176">
        <f t="shared" si="114"/>
        <v>126170</v>
      </c>
      <c r="F656" s="176">
        <f t="shared" si="98"/>
        <v>520394</v>
      </c>
    </row>
    <row r="657" spans="1:6" ht="22.5" x14ac:dyDescent="0.25">
      <c r="A657" s="172" t="s">
        <v>297</v>
      </c>
      <c r="B657" s="173" t="s">
        <v>210</v>
      </c>
      <c r="C657" s="154" t="s">
        <v>1146</v>
      </c>
      <c r="D657" s="176">
        <f t="shared" si="114"/>
        <v>646564</v>
      </c>
      <c r="E657" s="176">
        <f t="shared" si="114"/>
        <v>126170</v>
      </c>
      <c r="F657" s="176">
        <f t="shared" si="98"/>
        <v>520394</v>
      </c>
    </row>
    <row r="658" spans="1:6" ht="22.5" x14ac:dyDescent="0.25">
      <c r="A658" s="172" t="s">
        <v>351</v>
      </c>
      <c r="B658" s="173" t="s">
        <v>210</v>
      </c>
      <c r="C658" s="154" t="s">
        <v>1147</v>
      </c>
      <c r="D658" s="176">
        <v>646564</v>
      </c>
      <c r="E658" s="176">
        <v>126170</v>
      </c>
      <c r="F658" s="176">
        <f t="shared" si="98"/>
        <v>520394</v>
      </c>
    </row>
    <row r="659" spans="1:6" ht="22.5" x14ac:dyDescent="0.25">
      <c r="A659" s="172" t="s">
        <v>1148</v>
      </c>
      <c r="B659" s="173" t="s">
        <v>210</v>
      </c>
      <c r="C659" s="154" t="s">
        <v>1149</v>
      </c>
      <c r="D659" s="176">
        <f>D660+D665</f>
        <v>7067838.25</v>
      </c>
      <c r="E659" s="176">
        <f>E660+E665</f>
        <v>1085872.58</v>
      </c>
      <c r="F659" s="176">
        <f t="shared" si="98"/>
        <v>5981965.6699999999</v>
      </c>
    </row>
    <row r="660" spans="1:6" ht="22.5" x14ac:dyDescent="0.25">
      <c r="A660" s="172" t="s">
        <v>268</v>
      </c>
      <c r="B660" s="173" t="s">
        <v>210</v>
      </c>
      <c r="C660" s="154" t="s">
        <v>1150</v>
      </c>
      <c r="D660" s="176">
        <f t="shared" ref="D660:E661" si="115">D661</f>
        <v>6420098.25</v>
      </c>
      <c r="E660" s="176">
        <f t="shared" si="115"/>
        <v>951953.38</v>
      </c>
      <c r="F660" s="176">
        <f t="shared" si="98"/>
        <v>5468144.8700000001</v>
      </c>
    </row>
    <row r="661" spans="1:6" ht="45" x14ac:dyDescent="0.25">
      <c r="A661" s="172" t="s">
        <v>270</v>
      </c>
      <c r="B661" s="173" t="s">
        <v>210</v>
      </c>
      <c r="C661" s="154" t="s">
        <v>1151</v>
      </c>
      <c r="D661" s="176">
        <f t="shared" si="115"/>
        <v>6420098.25</v>
      </c>
      <c r="E661" s="176">
        <f t="shared" si="115"/>
        <v>951953.38</v>
      </c>
      <c r="F661" s="176">
        <f t="shared" si="98"/>
        <v>5468144.8700000001</v>
      </c>
    </row>
    <row r="662" spans="1:6" ht="22.5" x14ac:dyDescent="0.25">
      <c r="A662" s="172" t="s">
        <v>272</v>
      </c>
      <c r="B662" s="173" t="s">
        <v>210</v>
      </c>
      <c r="C662" s="154" t="s">
        <v>1152</v>
      </c>
      <c r="D662" s="176">
        <f>D663+D664</f>
        <v>6420098.25</v>
      </c>
      <c r="E662" s="176">
        <f>E663+E664</f>
        <v>951953.38</v>
      </c>
      <c r="F662" s="176">
        <f t="shared" si="98"/>
        <v>5468144.8700000001</v>
      </c>
    </row>
    <row r="663" spans="1:6" x14ac:dyDescent="0.25">
      <c r="A663" s="172" t="s">
        <v>274</v>
      </c>
      <c r="B663" s="173" t="s">
        <v>210</v>
      </c>
      <c r="C663" s="154" t="s">
        <v>1153</v>
      </c>
      <c r="D663" s="176">
        <v>4930951</v>
      </c>
      <c r="E663" s="176">
        <v>758263.73</v>
      </c>
      <c r="F663" s="176">
        <f t="shared" si="98"/>
        <v>4172687.27</v>
      </c>
    </row>
    <row r="664" spans="1:6" ht="36.75" customHeight="1" x14ac:dyDescent="0.25">
      <c r="A664" s="178" t="s">
        <v>510</v>
      </c>
      <c r="B664" s="173" t="s">
        <v>210</v>
      </c>
      <c r="C664" s="154" t="s">
        <v>1154</v>
      </c>
      <c r="D664" s="176">
        <v>1489147.25</v>
      </c>
      <c r="E664" s="176">
        <v>193689.65</v>
      </c>
      <c r="F664" s="176">
        <f t="shared" si="98"/>
        <v>1295457.6000000001</v>
      </c>
    </row>
    <row r="665" spans="1:6" ht="22.5" x14ac:dyDescent="0.25">
      <c r="A665" s="172" t="s">
        <v>278</v>
      </c>
      <c r="B665" s="173" t="s">
        <v>210</v>
      </c>
      <c r="C665" s="154" t="s">
        <v>1155</v>
      </c>
      <c r="D665" s="176">
        <f>D666+D669+D672</f>
        <v>647740</v>
      </c>
      <c r="E665" s="176">
        <f>E666+E669+E672</f>
        <v>133919.20000000001</v>
      </c>
      <c r="F665" s="176">
        <f t="shared" si="98"/>
        <v>513820.8</v>
      </c>
    </row>
    <row r="666" spans="1:6" ht="45" x14ac:dyDescent="0.25">
      <c r="A666" s="172" t="s">
        <v>270</v>
      </c>
      <c r="B666" s="173" t="s">
        <v>210</v>
      </c>
      <c r="C666" s="154" t="s">
        <v>1156</v>
      </c>
      <c r="D666" s="176">
        <f>D667</f>
        <v>567500</v>
      </c>
      <c r="E666" s="176">
        <f>E667</f>
        <v>133919.20000000001</v>
      </c>
      <c r="F666" s="176">
        <f t="shared" si="98"/>
        <v>433580.79999999999</v>
      </c>
    </row>
    <row r="667" spans="1:6" ht="22.5" x14ac:dyDescent="0.25">
      <c r="A667" s="172" t="s">
        <v>272</v>
      </c>
      <c r="B667" s="173" t="s">
        <v>210</v>
      </c>
      <c r="C667" s="154" t="s">
        <v>1157</v>
      </c>
      <c r="D667" s="176">
        <f>D668</f>
        <v>567500</v>
      </c>
      <c r="E667" s="176">
        <f>E668</f>
        <v>133919.20000000001</v>
      </c>
      <c r="F667" s="176">
        <f t="shared" si="98"/>
        <v>433580.79999999999</v>
      </c>
    </row>
    <row r="668" spans="1:6" ht="30" customHeight="1" x14ac:dyDescent="0.25">
      <c r="A668" s="172" t="s">
        <v>282</v>
      </c>
      <c r="B668" s="173" t="s">
        <v>210</v>
      </c>
      <c r="C668" s="154" t="s">
        <v>1158</v>
      </c>
      <c r="D668" s="176">
        <v>567500</v>
      </c>
      <c r="E668" s="176">
        <v>133919.20000000001</v>
      </c>
      <c r="F668" s="176">
        <f t="shared" si="98"/>
        <v>433580.79999999999</v>
      </c>
    </row>
    <row r="669" spans="1:6" ht="22.5" x14ac:dyDescent="0.25">
      <c r="A669" s="172" t="s">
        <v>295</v>
      </c>
      <c r="B669" s="173" t="s">
        <v>210</v>
      </c>
      <c r="C669" s="154" t="s">
        <v>1159</v>
      </c>
      <c r="D669" s="176">
        <f>D670</f>
        <v>78240</v>
      </c>
      <c r="E669" s="176">
        <f>E670</f>
        <v>0</v>
      </c>
      <c r="F669" s="176">
        <f t="shared" si="98"/>
        <v>78240</v>
      </c>
    </row>
    <row r="670" spans="1:6" ht="22.5" x14ac:dyDescent="0.25">
      <c r="A670" s="172" t="s">
        <v>297</v>
      </c>
      <c r="B670" s="173" t="s">
        <v>210</v>
      </c>
      <c r="C670" s="154" t="s">
        <v>1160</v>
      </c>
      <c r="D670" s="176">
        <f>D671</f>
        <v>78240</v>
      </c>
      <c r="E670" s="176">
        <f>E671</f>
        <v>0</v>
      </c>
      <c r="F670" s="176">
        <f t="shared" si="98"/>
        <v>78240</v>
      </c>
    </row>
    <row r="671" spans="1:6" x14ac:dyDescent="0.25">
      <c r="A671" s="172" t="s">
        <v>344</v>
      </c>
      <c r="B671" s="173" t="s">
        <v>210</v>
      </c>
      <c r="C671" s="154" t="s">
        <v>1161</v>
      </c>
      <c r="D671" s="176">
        <v>78240</v>
      </c>
      <c r="E671" s="176">
        <v>0</v>
      </c>
      <c r="F671" s="176">
        <f t="shared" si="98"/>
        <v>78240</v>
      </c>
    </row>
    <row r="672" spans="1:6" x14ac:dyDescent="0.25">
      <c r="A672" s="172" t="s">
        <v>330</v>
      </c>
      <c r="B672" s="173" t="s">
        <v>210</v>
      </c>
      <c r="C672" s="154" t="s">
        <v>1162</v>
      </c>
      <c r="D672" s="176">
        <f t="shared" ref="D672:E672" si="116">D673</f>
        <v>2000</v>
      </c>
      <c r="E672" s="176">
        <f t="shared" si="116"/>
        <v>0</v>
      </c>
      <c r="F672" s="176">
        <f t="shared" si="98"/>
        <v>2000</v>
      </c>
    </row>
    <row r="673" spans="1:6" x14ac:dyDescent="0.25">
      <c r="A673" s="172" t="s">
        <v>332</v>
      </c>
      <c r="B673" s="173" t="s">
        <v>210</v>
      </c>
      <c r="C673" s="154" t="s">
        <v>1163</v>
      </c>
      <c r="D673" s="176">
        <f>D674+D675</f>
        <v>2000</v>
      </c>
      <c r="E673" s="176">
        <f>E674+E675</f>
        <v>0</v>
      </c>
      <c r="F673" s="176">
        <f t="shared" si="98"/>
        <v>2000</v>
      </c>
    </row>
    <row r="674" spans="1:6" x14ac:dyDescent="0.25">
      <c r="A674" s="172" t="s">
        <v>363</v>
      </c>
      <c r="B674" s="173" t="s">
        <v>210</v>
      </c>
      <c r="C674" s="154" t="s">
        <v>1164</v>
      </c>
      <c r="D674" s="176">
        <v>1000</v>
      </c>
      <c r="E674" s="176">
        <v>0</v>
      </c>
      <c r="F674" s="176">
        <f t="shared" si="98"/>
        <v>1000</v>
      </c>
    </row>
    <row r="675" spans="1:6" x14ac:dyDescent="0.25">
      <c r="A675" s="172" t="s">
        <v>334</v>
      </c>
      <c r="B675" s="173" t="s">
        <v>210</v>
      </c>
      <c r="C675" s="154" t="s">
        <v>1165</v>
      </c>
      <c r="D675" s="176">
        <v>1000</v>
      </c>
      <c r="E675" s="176">
        <v>0</v>
      </c>
      <c r="F675" s="176">
        <f t="shared" si="98"/>
        <v>1000</v>
      </c>
    </row>
    <row r="676" spans="1:6" x14ac:dyDescent="0.25">
      <c r="A676" s="172" t="s">
        <v>1166</v>
      </c>
      <c r="B676" s="173" t="s">
        <v>210</v>
      </c>
      <c r="C676" s="154" t="s">
        <v>1167</v>
      </c>
      <c r="D676" s="176">
        <f t="shared" ref="D676:E680" si="117">D677</f>
        <v>250000</v>
      </c>
      <c r="E676" s="176">
        <f t="shared" si="117"/>
        <v>0</v>
      </c>
      <c r="F676" s="176">
        <f t="shared" si="98"/>
        <v>250000</v>
      </c>
    </row>
    <row r="677" spans="1:6" ht="22.5" x14ac:dyDescent="0.25">
      <c r="A677" s="172" t="s">
        <v>1168</v>
      </c>
      <c r="B677" s="173" t="s">
        <v>210</v>
      </c>
      <c r="C677" s="154" t="s">
        <v>1169</v>
      </c>
      <c r="D677" s="176">
        <f t="shared" si="117"/>
        <v>250000</v>
      </c>
      <c r="E677" s="176">
        <f t="shared" si="117"/>
        <v>0</v>
      </c>
      <c r="F677" s="176">
        <f t="shared" si="98"/>
        <v>250000</v>
      </c>
    </row>
    <row r="678" spans="1:6" ht="33.75" x14ac:dyDescent="0.25">
      <c r="A678" s="172" t="s">
        <v>1170</v>
      </c>
      <c r="B678" s="173" t="s">
        <v>210</v>
      </c>
      <c r="C678" s="154" t="s">
        <v>1171</v>
      </c>
      <c r="D678" s="176">
        <f t="shared" si="117"/>
        <v>250000</v>
      </c>
      <c r="E678" s="176">
        <f t="shared" si="117"/>
        <v>0</v>
      </c>
      <c r="F678" s="176">
        <f t="shared" si="98"/>
        <v>250000</v>
      </c>
    </row>
    <row r="679" spans="1:6" ht="22.5" x14ac:dyDescent="0.25">
      <c r="A679" s="172" t="s">
        <v>1172</v>
      </c>
      <c r="B679" s="173" t="s">
        <v>210</v>
      </c>
      <c r="C679" s="154" t="s">
        <v>1173</v>
      </c>
      <c r="D679" s="176">
        <f t="shared" si="117"/>
        <v>250000</v>
      </c>
      <c r="E679" s="176">
        <f t="shared" si="117"/>
        <v>0</v>
      </c>
      <c r="F679" s="176">
        <f t="shared" ref="F679:F734" si="118">D679-E679</f>
        <v>250000</v>
      </c>
    </row>
    <row r="680" spans="1:6" x14ac:dyDescent="0.25">
      <c r="A680" s="172" t="s">
        <v>330</v>
      </c>
      <c r="B680" s="173" t="s">
        <v>210</v>
      </c>
      <c r="C680" s="154" t="s">
        <v>1174</v>
      </c>
      <c r="D680" s="176">
        <f t="shared" si="117"/>
        <v>250000</v>
      </c>
      <c r="E680" s="176">
        <f t="shared" si="117"/>
        <v>0</v>
      </c>
      <c r="F680" s="176">
        <f t="shared" si="118"/>
        <v>250000</v>
      </c>
    </row>
    <row r="681" spans="1:6" x14ac:dyDescent="0.25">
      <c r="A681" s="172" t="s">
        <v>1175</v>
      </c>
      <c r="B681" s="173" t="s">
        <v>210</v>
      </c>
      <c r="C681" s="154" t="s">
        <v>1176</v>
      </c>
      <c r="D681" s="176">
        <f>250000</f>
        <v>250000</v>
      </c>
      <c r="E681" s="176">
        <v>0</v>
      </c>
      <c r="F681" s="176">
        <f t="shared" si="118"/>
        <v>250000</v>
      </c>
    </row>
    <row r="682" spans="1:6" x14ac:dyDescent="0.25">
      <c r="A682" s="172" t="s">
        <v>1177</v>
      </c>
      <c r="B682" s="173" t="s">
        <v>210</v>
      </c>
      <c r="C682" s="154" t="s">
        <v>1178</v>
      </c>
      <c r="D682" s="176">
        <f t="shared" ref="D682:E687" si="119">D683</f>
        <v>12084107.109999999</v>
      </c>
      <c r="E682" s="176">
        <f t="shared" si="119"/>
        <v>1756074.54</v>
      </c>
      <c r="F682" s="176">
        <f t="shared" si="118"/>
        <v>10328032.57</v>
      </c>
    </row>
    <row r="683" spans="1:6" x14ac:dyDescent="0.25">
      <c r="A683" s="172" t="s">
        <v>1179</v>
      </c>
      <c r="B683" s="173" t="s">
        <v>210</v>
      </c>
      <c r="C683" s="154" t="s">
        <v>1180</v>
      </c>
      <c r="D683" s="176">
        <f t="shared" si="119"/>
        <v>12084107.109999999</v>
      </c>
      <c r="E683" s="176">
        <f t="shared" si="119"/>
        <v>1756074.54</v>
      </c>
      <c r="F683" s="176">
        <f t="shared" si="118"/>
        <v>10328032.57</v>
      </c>
    </row>
    <row r="684" spans="1:6" ht="33.75" x14ac:dyDescent="0.25">
      <c r="A684" s="172" t="s">
        <v>541</v>
      </c>
      <c r="B684" s="173" t="s">
        <v>210</v>
      </c>
      <c r="C684" s="154" t="s">
        <v>1181</v>
      </c>
      <c r="D684" s="176">
        <f t="shared" si="119"/>
        <v>12084107.109999999</v>
      </c>
      <c r="E684" s="176">
        <f t="shared" si="119"/>
        <v>1756074.54</v>
      </c>
      <c r="F684" s="176">
        <f t="shared" si="118"/>
        <v>10328032.57</v>
      </c>
    </row>
    <row r="685" spans="1:6" x14ac:dyDescent="0.25">
      <c r="A685" s="179" t="s">
        <v>1182</v>
      </c>
      <c r="B685" s="173" t="s">
        <v>210</v>
      </c>
      <c r="C685" s="154" t="s">
        <v>1183</v>
      </c>
      <c r="D685" s="176">
        <f>D686+D690</f>
        <v>12084107.109999999</v>
      </c>
      <c r="E685" s="176">
        <f>E686+E690</f>
        <v>1756074.54</v>
      </c>
      <c r="F685" s="176">
        <f t="shared" si="118"/>
        <v>10328032.57</v>
      </c>
    </row>
    <row r="686" spans="1:6" ht="22.5" x14ac:dyDescent="0.25">
      <c r="A686" s="172" t="s">
        <v>1184</v>
      </c>
      <c r="B686" s="173" t="s">
        <v>210</v>
      </c>
      <c r="C686" s="154" t="s">
        <v>1185</v>
      </c>
      <c r="D686" s="176">
        <f>D687</f>
        <v>11731896</v>
      </c>
      <c r="E686" s="176">
        <f>E687</f>
        <v>1756074.54</v>
      </c>
      <c r="F686" s="176">
        <f t="shared" si="118"/>
        <v>9975821.4600000009</v>
      </c>
    </row>
    <row r="687" spans="1:6" x14ac:dyDescent="0.25">
      <c r="A687" s="172" t="s">
        <v>330</v>
      </c>
      <c r="B687" s="173" t="s">
        <v>210</v>
      </c>
      <c r="C687" s="154" t="s">
        <v>1186</v>
      </c>
      <c r="D687" s="176">
        <f t="shared" si="119"/>
        <v>11731896</v>
      </c>
      <c r="E687" s="176">
        <f t="shared" si="119"/>
        <v>1756074.54</v>
      </c>
      <c r="F687" s="176">
        <f t="shared" si="118"/>
        <v>9975821.4600000009</v>
      </c>
    </row>
    <row r="688" spans="1:6" ht="33.75" x14ac:dyDescent="0.25">
      <c r="A688" s="172" t="s">
        <v>787</v>
      </c>
      <c r="B688" s="173" t="s">
        <v>210</v>
      </c>
      <c r="C688" s="154" t="s">
        <v>1187</v>
      </c>
      <c r="D688" s="176">
        <f>D689</f>
        <v>11731896</v>
      </c>
      <c r="E688" s="176">
        <f>E689</f>
        <v>1756074.54</v>
      </c>
      <c r="F688" s="176">
        <f t="shared" si="118"/>
        <v>9975821.4600000009</v>
      </c>
    </row>
    <row r="689" spans="1:6" ht="45" x14ac:dyDescent="0.25">
      <c r="A689" s="172" t="s">
        <v>490</v>
      </c>
      <c r="B689" s="173" t="s">
        <v>210</v>
      </c>
      <c r="C689" s="154" t="s">
        <v>1188</v>
      </c>
      <c r="D689" s="176">
        <v>11731896</v>
      </c>
      <c r="E689" s="176">
        <v>1756074.54</v>
      </c>
      <c r="F689" s="176">
        <f t="shared" si="118"/>
        <v>9975821.4600000009</v>
      </c>
    </row>
    <row r="690" spans="1:6" ht="24" customHeight="1" x14ac:dyDescent="0.25">
      <c r="A690" s="172" t="str">
        <f>[1]июнь!A725</f>
        <v xml:space="preserve">Субсидии в целях возмещения недополученных доходов в связи с оказанием услуг по городским пассажирским перевозкам </v>
      </c>
      <c r="B690" s="173" t="s">
        <v>210</v>
      </c>
      <c r="C690" s="154" t="s">
        <v>1189</v>
      </c>
      <c r="D690" s="176">
        <f t="shared" ref="D690:E692" si="120">D691</f>
        <v>352211.11</v>
      </c>
      <c r="E690" s="176">
        <f t="shared" si="120"/>
        <v>0</v>
      </c>
      <c r="F690" s="176">
        <f t="shared" si="118"/>
        <v>352211.11</v>
      </c>
    </row>
    <row r="691" spans="1:6" x14ac:dyDescent="0.25">
      <c r="A691" s="172" t="str">
        <f>[1]июнь!A726</f>
        <v>Иные бюджетные ассигнования</v>
      </c>
      <c r="B691" s="173" t="s">
        <v>210</v>
      </c>
      <c r="C691" s="154" t="s">
        <v>1190</v>
      </c>
      <c r="D691" s="176">
        <f t="shared" si="120"/>
        <v>352211.11</v>
      </c>
      <c r="E691" s="176">
        <f t="shared" si="120"/>
        <v>0</v>
      </c>
      <c r="F691" s="176">
        <f t="shared" si="118"/>
        <v>352211.11</v>
      </c>
    </row>
    <row r="692" spans="1:6" ht="36.75" customHeight="1" x14ac:dyDescent="0.25">
      <c r="A692" s="172" t="str">
        <f>[1]июнь!A727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692" s="173" t="s">
        <v>210</v>
      </c>
      <c r="C692" s="154" t="s">
        <v>1191</v>
      </c>
      <c r="D692" s="176">
        <f t="shared" si="120"/>
        <v>352211.11</v>
      </c>
      <c r="E692" s="176">
        <f t="shared" si="120"/>
        <v>0</v>
      </c>
      <c r="F692" s="176">
        <f t="shared" si="118"/>
        <v>352211.11</v>
      </c>
    </row>
    <row r="693" spans="1:6" ht="47.25" customHeight="1" x14ac:dyDescent="0.25">
      <c r="A693" s="172" t="s">
        <v>490</v>
      </c>
      <c r="B693" s="173" t="s">
        <v>210</v>
      </c>
      <c r="C693" s="154" t="s">
        <v>1192</v>
      </c>
      <c r="D693" s="176">
        <v>352211.11</v>
      </c>
      <c r="E693" s="176">
        <v>0</v>
      </c>
      <c r="F693" s="176">
        <f t="shared" si="118"/>
        <v>352211.11</v>
      </c>
    </row>
    <row r="694" spans="1:6" x14ac:dyDescent="0.25">
      <c r="A694" s="180" t="s">
        <v>625</v>
      </c>
      <c r="B694" s="173" t="s">
        <v>210</v>
      </c>
      <c r="C694" s="154" t="s">
        <v>1193</v>
      </c>
      <c r="D694" s="176">
        <f>D695+D703</f>
        <v>11095992.789999999</v>
      </c>
      <c r="E694" s="176">
        <f>E695+E703</f>
        <v>1130910.54</v>
      </c>
      <c r="F694" s="176">
        <f t="shared" si="118"/>
        <v>9965082.25</v>
      </c>
    </row>
    <row r="695" spans="1:6" x14ac:dyDescent="0.25">
      <c r="A695" s="180" t="s">
        <v>627</v>
      </c>
      <c r="B695" s="173" t="s">
        <v>210</v>
      </c>
      <c r="C695" s="154" t="s">
        <v>1194</v>
      </c>
      <c r="D695" s="176">
        <f>D696</f>
        <v>7186801</v>
      </c>
      <c r="E695" s="176">
        <f>E696</f>
        <v>1130910.54</v>
      </c>
      <c r="F695" s="176">
        <f t="shared" si="118"/>
        <v>6055890.46</v>
      </c>
    </row>
    <row r="696" spans="1:6" ht="33.75" x14ac:dyDescent="0.25">
      <c r="A696" s="180" t="s">
        <v>655</v>
      </c>
      <c r="B696" s="173" t="s">
        <v>210</v>
      </c>
      <c r="C696" s="181" t="s">
        <v>1195</v>
      </c>
      <c r="D696" s="176">
        <f t="shared" ref="D696:E700" si="121">D697</f>
        <v>7186801</v>
      </c>
      <c r="E696" s="176">
        <f t="shared" si="121"/>
        <v>1130910.54</v>
      </c>
      <c r="F696" s="176">
        <f t="shared" si="118"/>
        <v>6055890.46</v>
      </c>
    </row>
    <row r="697" spans="1:6" x14ac:dyDescent="0.25">
      <c r="A697" s="180" t="s">
        <v>1196</v>
      </c>
      <c r="B697" s="173" t="s">
        <v>210</v>
      </c>
      <c r="C697" s="181" t="s">
        <v>1197</v>
      </c>
      <c r="D697" s="176">
        <f t="shared" si="121"/>
        <v>7186801</v>
      </c>
      <c r="E697" s="176">
        <f t="shared" si="121"/>
        <v>1130910.54</v>
      </c>
      <c r="F697" s="176">
        <f t="shared" si="118"/>
        <v>6055890.46</v>
      </c>
    </row>
    <row r="698" spans="1:6" ht="33.75" x14ac:dyDescent="0.25">
      <c r="A698" s="180" t="s">
        <v>1198</v>
      </c>
      <c r="B698" s="173" t="s">
        <v>210</v>
      </c>
      <c r="C698" s="181" t="s">
        <v>1199</v>
      </c>
      <c r="D698" s="176">
        <f t="shared" si="121"/>
        <v>7186801</v>
      </c>
      <c r="E698" s="176">
        <f t="shared" si="121"/>
        <v>1130910.54</v>
      </c>
      <c r="F698" s="176">
        <f t="shared" si="118"/>
        <v>6055890.46</v>
      </c>
    </row>
    <row r="699" spans="1:6" ht="24.75" customHeight="1" x14ac:dyDescent="0.25">
      <c r="A699" s="180" t="s">
        <v>1200</v>
      </c>
      <c r="B699" s="173" t="s">
        <v>210</v>
      </c>
      <c r="C699" s="181" t="s">
        <v>1201</v>
      </c>
      <c r="D699" s="176">
        <f t="shared" si="121"/>
        <v>7186801</v>
      </c>
      <c r="E699" s="176">
        <f t="shared" si="121"/>
        <v>1130910.54</v>
      </c>
      <c r="F699" s="176">
        <f t="shared" si="118"/>
        <v>6055890.46</v>
      </c>
    </row>
    <row r="700" spans="1:6" x14ac:dyDescent="0.25">
      <c r="A700" s="172" t="s">
        <v>330</v>
      </c>
      <c r="B700" s="173" t="s">
        <v>210</v>
      </c>
      <c r="C700" s="181" t="s">
        <v>1202</v>
      </c>
      <c r="D700" s="176">
        <f t="shared" si="121"/>
        <v>7186801</v>
      </c>
      <c r="E700" s="176">
        <f t="shared" si="121"/>
        <v>1130910.54</v>
      </c>
      <c r="F700" s="176">
        <f t="shared" si="118"/>
        <v>6055890.46</v>
      </c>
    </row>
    <row r="701" spans="1:6" ht="33.75" x14ac:dyDescent="0.25">
      <c r="A701" s="172" t="s">
        <v>787</v>
      </c>
      <c r="B701" s="173" t="s">
        <v>210</v>
      </c>
      <c r="C701" s="181" t="s">
        <v>1203</v>
      </c>
      <c r="D701" s="176">
        <f>D702</f>
        <v>7186801</v>
      </c>
      <c r="E701" s="176">
        <f>E702</f>
        <v>1130910.54</v>
      </c>
      <c r="F701" s="176">
        <f t="shared" si="118"/>
        <v>6055890.46</v>
      </c>
    </row>
    <row r="702" spans="1:6" ht="45" x14ac:dyDescent="0.25">
      <c r="A702" s="172" t="s">
        <v>490</v>
      </c>
      <c r="B702" s="173" t="s">
        <v>210</v>
      </c>
      <c r="C702" s="181" t="s">
        <v>1204</v>
      </c>
      <c r="D702" s="176">
        <v>7186801</v>
      </c>
      <c r="E702" s="176">
        <v>1130910.54</v>
      </c>
      <c r="F702" s="176">
        <f t="shared" si="118"/>
        <v>6055890.46</v>
      </c>
    </row>
    <row r="703" spans="1:6" x14ac:dyDescent="0.25">
      <c r="A703" s="180" t="s">
        <v>744</v>
      </c>
      <c r="B703" s="173" t="s">
        <v>210</v>
      </c>
      <c r="C703" s="154" t="s">
        <v>1205</v>
      </c>
      <c r="D703" s="176">
        <f t="shared" ref="D703:E707" si="122">D704</f>
        <v>3909191.79</v>
      </c>
      <c r="E703" s="176">
        <f t="shared" si="122"/>
        <v>0</v>
      </c>
      <c r="F703" s="176">
        <f t="shared" si="118"/>
        <v>3909191.79</v>
      </c>
    </row>
    <row r="704" spans="1:6" x14ac:dyDescent="0.25">
      <c r="A704" s="180" t="s">
        <v>286</v>
      </c>
      <c r="B704" s="173" t="s">
        <v>210</v>
      </c>
      <c r="C704" s="154" t="s">
        <v>1206</v>
      </c>
      <c r="D704" s="176">
        <f t="shared" si="122"/>
        <v>3909191.79</v>
      </c>
      <c r="E704" s="176">
        <f t="shared" si="122"/>
        <v>0</v>
      </c>
      <c r="F704" s="176">
        <f t="shared" si="118"/>
        <v>3909191.79</v>
      </c>
    </row>
    <row r="705" spans="1:6" ht="22.5" customHeight="1" x14ac:dyDescent="0.25">
      <c r="A705" s="180" t="s">
        <v>1207</v>
      </c>
      <c r="B705" s="173" t="s">
        <v>210</v>
      </c>
      <c r="C705" s="181" t="s">
        <v>1208</v>
      </c>
      <c r="D705" s="176">
        <f>D706+D710+D714</f>
        <v>3909191.79</v>
      </c>
      <c r="E705" s="176">
        <f>E706+E710+E714</f>
        <v>0</v>
      </c>
      <c r="F705" s="176">
        <f t="shared" si="118"/>
        <v>3909191.79</v>
      </c>
    </row>
    <row r="706" spans="1:6" ht="33.75" x14ac:dyDescent="0.25">
      <c r="A706" s="180" t="s">
        <v>1209</v>
      </c>
      <c r="B706" s="173" t="s">
        <v>210</v>
      </c>
      <c r="C706" s="181" t="s">
        <v>1210</v>
      </c>
      <c r="D706" s="176">
        <f t="shared" si="122"/>
        <v>3170420</v>
      </c>
      <c r="E706" s="176">
        <f t="shared" si="122"/>
        <v>0</v>
      </c>
      <c r="F706" s="176">
        <f t="shared" si="118"/>
        <v>3170420</v>
      </c>
    </row>
    <row r="707" spans="1:6" x14ac:dyDescent="0.25">
      <c r="A707" s="172" t="s">
        <v>330</v>
      </c>
      <c r="B707" s="173" t="s">
        <v>210</v>
      </c>
      <c r="C707" s="181" t="s">
        <v>1211</v>
      </c>
      <c r="D707" s="176">
        <f t="shared" si="122"/>
        <v>3170420</v>
      </c>
      <c r="E707" s="176">
        <f t="shared" si="122"/>
        <v>0</v>
      </c>
      <c r="F707" s="176">
        <f t="shared" si="118"/>
        <v>3170420</v>
      </c>
    </row>
    <row r="708" spans="1:6" ht="33.75" x14ac:dyDescent="0.25">
      <c r="A708" s="172" t="s">
        <v>787</v>
      </c>
      <c r="B708" s="173" t="s">
        <v>210</v>
      </c>
      <c r="C708" s="181" t="s">
        <v>1212</v>
      </c>
      <c r="D708" s="176">
        <f>D709</f>
        <v>3170420</v>
      </c>
      <c r="E708" s="176">
        <f>E709</f>
        <v>0</v>
      </c>
      <c r="F708" s="176">
        <f t="shared" si="118"/>
        <v>3170420</v>
      </c>
    </row>
    <row r="709" spans="1:6" ht="45" x14ac:dyDescent="0.25">
      <c r="A709" s="172" t="s">
        <v>490</v>
      </c>
      <c r="B709" s="173" t="s">
        <v>210</v>
      </c>
      <c r="C709" s="181" t="s">
        <v>1213</v>
      </c>
      <c r="D709" s="176">
        <v>3170420</v>
      </c>
      <c r="E709" s="176">
        <v>0</v>
      </c>
      <c r="F709" s="176">
        <f t="shared" si="118"/>
        <v>3170420</v>
      </c>
    </row>
    <row r="710" spans="1:6" ht="36" hidden="1" customHeight="1" x14ac:dyDescent="0.25">
      <c r="A710" s="172" t="str">
        <f>[1]июнь!A745</f>
        <v>Субсидии в целях возмещения недополученных доходов при оказании услуг коммунально-бытового назначения (муниципальная баня)</v>
      </c>
      <c r="B710" s="173" t="s">
        <v>210</v>
      </c>
      <c r="C710" s="181" t="s">
        <v>1214</v>
      </c>
      <c r="D710" s="176">
        <f t="shared" ref="D710:E712" si="123">D711</f>
        <v>0</v>
      </c>
      <c r="E710" s="176">
        <f t="shared" si="123"/>
        <v>0</v>
      </c>
      <c r="F710" s="176">
        <f t="shared" si="118"/>
        <v>0</v>
      </c>
    </row>
    <row r="711" spans="1:6" ht="18" hidden="1" customHeight="1" x14ac:dyDescent="0.25">
      <c r="A711" s="172" t="str">
        <f>[1]июнь!A746</f>
        <v>Иные бюджетные ассигнования</v>
      </c>
      <c r="B711" s="173" t="s">
        <v>210</v>
      </c>
      <c r="C711" s="181" t="s">
        <v>1215</v>
      </c>
      <c r="D711" s="176">
        <f t="shared" si="123"/>
        <v>0</v>
      </c>
      <c r="E711" s="176">
        <f t="shared" si="123"/>
        <v>0</v>
      </c>
      <c r="F711" s="176">
        <f t="shared" si="118"/>
        <v>0</v>
      </c>
    </row>
    <row r="712" spans="1:6" ht="34.5" hidden="1" customHeight="1" x14ac:dyDescent="0.25">
      <c r="A712" s="172" t="str">
        <f>[1]июнь!A747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12" s="173" t="s">
        <v>210</v>
      </c>
      <c r="C712" s="181" t="s">
        <v>1216</v>
      </c>
      <c r="D712" s="176">
        <f t="shared" si="123"/>
        <v>0</v>
      </c>
      <c r="E712" s="176">
        <f t="shared" si="123"/>
        <v>0</v>
      </c>
      <c r="F712" s="176">
        <f t="shared" si="118"/>
        <v>0</v>
      </c>
    </row>
    <row r="713" spans="1:6" ht="43.5" hidden="1" customHeight="1" x14ac:dyDescent="0.25">
      <c r="A713" s="172" t="s">
        <v>490</v>
      </c>
      <c r="B713" s="173" t="s">
        <v>210</v>
      </c>
      <c r="C713" s="181" t="s">
        <v>1217</v>
      </c>
      <c r="D713" s="176">
        <v>0</v>
      </c>
      <c r="E713" s="176">
        <v>0</v>
      </c>
      <c r="F713" s="176">
        <f t="shared" si="118"/>
        <v>0</v>
      </c>
    </row>
    <row r="714" spans="1:6" ht="27" customHeight="1" x14ac:dyDescent="0.25">
      <c r="A714" s="172" t="s">
        <v>1218</v>
      </c>
      <c r="B714" s="173" t="s">
        <v>210</v>
      </c>
      <c r="C714" s="181" t="s">
        <v>1219</v>
      </c>
      <c r="D714" s="176">
        <f t="shared" ref="D714:E716" si="124">D715</f>
        <v>738771.79</v>
      </c>
      <c r="E714" s="176">
        <f t="shared" si="124"/>
        <v>0</v>
      </c>
      <c r="F714" s="176">
        <f t="shared" si="118"/>
        <v>738771.79</v>
      </c>
    </row>
    <row r="715" spans="1:6" ht="15.75" customHeight="1" x14ac:dyDescent="0.25">
      <c r="A715" s="172" t="str">
        <f>[1]июнь!A750</f>
        <v>Иные бюджетные ассигнования</v>
      </c>
      <c r="B715" s="173" t="s">
        <v>210</v>
      </c>
      <c r="C715" s="181" t="s">
        <v>1220</v>
      </c>
      <c r="D715" s="176">
        <f t="shared" si="124"/>
        <v>738771.79</v>
      </c>
      <c r="E715" s="176">
        <f t="shared" si="124"/>
        <v>0</v>
      </c>
      <c r="F715" s="176">
        <f t="shared" si="118"/>
        <v>738771.79</v>
      </c>
    </row>
    <row r="716" spans="1:6" ht="41.25" customHeight="1" x14ac:dyDescent="0.25">
      <c r="A716" s="172" t="str">
        <f>[1]июнь!A751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16" s="173" t="s">
        <v>210</v>
      </c>
      <c r="C716" s="181" t="s">
        <v>1221</v>
      </c>
      <c r="D716" s="176">
        <f t="shared" si="124"/>
        <v>738771.79</v>
      </c>
      <c r="E716" s="176">
        <f t="shared" si="124"/>
        <v>0</v>
      </c>
      <c r="F716" s="176">
        <f t="shared" si="118"/>
        <v>738771.79</v>
      </c>
    </row>
    <row r="717" spans="1:6" ht="45.75" customHeight="1" x14ac:dyDescent="0.25">
      <c r="A717" s="172" t="s">
        <v>490</v>
      </c>
      <c r="B717" s="173" t="s">
        <v>210</v>
      </c>
      <c r="C717" s="181" t="s">
        <v>1222</v>
      </c>
      <c r="D717" s="176">
        <v>738771.79</v>
      </c>
      <c r="E717" s="176">
        <v>0</v>
      </c>
      <c r="F717" s="176">
        <f t="shared" si="118"/>
        <v>738771.79</v>
      </c>
    </row>
    <row r="718" spans="1:6" x14ac:dyDescent="0.25">
      <c r="A718" s="180" t="s">
        <v>1029</v>
      </c>
      <c r="B718" s="173" t="s">
        <v>210</v>
      </c>
      <c r="C718" s="154" t="s">
        <v>1223</v>
      </c>
      <c r="D718" s="176">
        <f t="shared" ref="D718:E725" si="125">D719</f>
        <v>50000</v>
      </c>
      <c r="E718" s="176">
        <f t="shared" si="125"/>
        <v>0</v>
      </c>
      <c r="F718" s="176">
        <f t="shared" si="118"/>
        <v>50000</v>
      </c>
    </row>
    <row r="719" spans="1:6" ht="22.5" x14ac:dyDescent="0.25">
      <c r="A719" s="180" t="s">
        <v>1031</v>
      </c>
      <c r="B719" s="173" t="s">
        <v>210</v>
      </c>
      <c r="C719" s="154" t="s">
        <v>1224</v>
      </c>
      <c r="D719" s="176">
        <f>D720</f>
        <v>50000</v>
      </c>
      <c r="E719" s="176">
        <f>E720</f>
        <v>0</v>
      </c>
      <c r="F719" s="176">
        <f t="shared" si="118"/>
        <v>50000</v>
      </c>
    </row>
    <row r="720" spans="1:6" ht="22.5" x14ac:dyDescent="0.25">
      <c r="A720" s="180" t="s">
        <v>1225</v>
      </c>
      <c r="B720" s="173" t="s">
        <v>210</v>
      </c>
      <c r="C720" s="181" t="s">
        <v>1226</v>
      </c>
      <c r="D720" s="176">
        <f t="shared" si="125"/>
        <v>50000</v>
      </c>
      <c r="E720" s="176">
        <f t="shared" si="125"/>
        <v>0</v>
      </c>
      <c r="F720" s="176">
        <f t="shared" si="118"/>
        <v>50000</v>
      </c>
    </row>
    <row r="721" spans="1:6" ht="22.5" customHeight="1" x14ac:dyDescent="0.25">
      <c r="A721" s="180" t="s">
        <v>1034</v>
      </c>
      <c r="B721" s="173" t="s">
        <v>210</v>
      </c>
      <c r="C721" s="181" t="s">
        <v>1227</v>
      </c>
      <c r="D721" s="176">
        <f t="shared" si="125"/>
        <v>50000</v>
      </c>
      <c r="E721" s="176">
        <f t="shared" si="125"/>
        <v>0</v>
      </c>
      <c r="F721" s="176">
        <f t="shared" si="118"/>
        <v>50000</v>
      </c>
    </row>
    <row r="722" spans="1:6" ht="33.75" x14ac:dyDescent="0.25">
      <c r="A722" s="180" t="s">
        <v>1036</v>
      </c>
      <c r="B722" s="173" t="s">
        <v>210</v>
      </c>
      <c r="C722" s="181" t="s">
        <v>1228</v>
      </c>
      <c r="D722" s="176">
        <f t="shared" si="125"/>
        <v>50000</v>
      </c>
      <c r="E722" s="176">
        <f t="shared" si="125"/>
        <v>0</v>
      </c>
      <c r="F722" s="176">
        <f t="shared" si="118"/>
        <v>50000</v>
      </c>
    </row>
    <row r="723" spans="1:6" ht="25.5" customHeight="1" x14ac:dyDescent="0.25">
      <c r="A723" s="172" t="s">
        <v>1038</v>
      </c>
      <c r="B723" s="173" t="s">
        <v>210</v>
      </c>
      <c r="C723" s="154" t="s">
        <v>1229</v>
      </c>
      <c r="D723" s="176">
        <f t="shared" si="125"/>
        <v>50000</v>
      </c>
      <c r="E723" s="176">
        <f t="shared" si="125"/>
        <v>0</v>
      </c>
      <c r="F723" s="176">
        <f t="shared" si="118"/>
        <v>50000</v>
      </c>
    </row>
    <row r="724" spans="1:6" ht="22.5" x14ac:dyDescent="0.25">
      <c r="A724" s="172" t="s">
        <v>295</v>
      </c>
      <c r="B724" s="173" t="s">
        <v>210</v>
      </c>
      <c r="C724" s="181" t="s">
        <v>1230</v>
      </c>
      <c r="D724" s="176">
        <f t="shared" si="125"/>
        <v>50000</v>
      </c>
      <c r="E724" s="176">
        <f t="shared" si="125"/>
        <v>0</v>
      </c>
      <c r="F724" s="176">
        <f t="shared" si="118"/>
        <v>50000</v>
      </c>
    </row>
    <row r="725" spans="1:6" ht="22.5" x14ac:dyDescent="0.25">
      <c r="A725" s="180" t="s">
        <v>297</v>
      </c>
      <c r="B725" s="173" t="s">
        <v>210</v>
      </c>
      <c r="C725" s="181" t="s">
        <v>1231</v>
      </c>
      <c r="D725" s="176">
        <f t="shared" si="125"/>
        <v>50000</v>
      </c>
      <c r="E725" s="176">
        <f>E726</f>
        <v>0</v>
      </c>
      <c r="F725" s="176">
        <f t="shared" si="118"/>
        <v>50000</v>
      </c>
    </row>
    <row r="726" spans="1:6" x14ac:dyDescent="0.25">
      <c r="A726" s="182" t="s">
        <v>299</v>
      </c>
      <c r="B726" s="173" t="s">
        <v>210</v>
      </c>
      <c r="C726" s="181" t="s">
        <v>1232</v>
      </c>
      <c r="D726" s="176">
        <v>50000</v>
      </c>
      <c r="E726" s="176">
        <v>0</v>
      </c>
      <c r="F726" s="176">
        <f t="shared" si="118"/>
        <v>50000</v>
      </c>
    </row>
    <row r="727" spans="1:6" x14ac:dyDescent="0.25">
      <c r="A727" s="182" t="s">
        <v>1053</v>
      </c>
      <c r="B727" s="173" t="s">
        <v>210</v>
      </c>
      <c r="C727" s="181" t="s">
        <v>1233</v>
      </c>
      <c r="D727" s="176">
        <f t="shared" ref="D727:E733" si="126">D728</f>
        <v>2200000</v>
      </c>
      <c r="E727" s="176">
        <f t="shared" si="126"/>
        <v>321338.40000000002</v>
      </c>
      <c r="F727" s="176">
        <f t="shared" si="118"/>
        <v>1878661.6</v>
      </c>
    </row>
    <row r="728" spans="1:6" x14ac:dyDescent="0.25">
      <c r="A728" s="182" t="s">
        <v>1080</v>
      </c>
      <c r="B728" s="173" t="s">
        <v>210</v>
      </c>
      <c r="C728" s="181" t="s">
        <v>1234</v>
      </c>
      <c r="D728" s="176">
        <f t="shared" si="126"/>
        <v>2200000</v>
      </c>
      <c r="E728" s="176">
        <f t="shared" si="126"/>
        <v>321338.40000000002</v>
      </c>
      <c r="F728" s="176">
        <f t="shared" si="118"/>
        <v>1878661.6</v>
      </c>
    </row>
    <row r="729" spans="1:6" ht="22.5" x14ac:dyDescent="0.25">
      <c r="A729" s="182" t="s">
        <v>1082</v>
      </c>
      <c r="B729" s="173" t="s">
        <v>210</v>
      </c>
      <c r="C729" s="181" t="s">
        <v>1235</v>
      </c>
      <c r="D729" s="176">
        <f t="shared" si="126"/>
        <v>2200000</v>
      </c>
      <c r="E729" s="176">
        <f t="shared" si="126"/>
        <v>321338.40000000002</v>
      </c>
      <c r="F729" s="176">
        <f t="shared" si="118"/>
        <v>1878661.6</v>
      </c>
    </row>
    <row r="730" spans="1:6" ht="45" x14ac:dyDescent="0.25">
      <c r="A730" s="182" t="s">
        <v>1118</v>
      </c>
      <c r="B730" s="173" t="s">
        <v>210</v>
      </c>
      <c r="C730" s="181" t="s">
        <v>1236</v>
      </c>
      <c r="D730" s="176">
        <f t="shared" si="126"/>
        <v>2200000</v>
      </c>
      <c r="E730" s="176">
        <f t="shared" si="126"/>
        <v>321338.40000000002</v>
      </c>
      <c r="F730" s="176">
        <f t="shared" si="118"/>
        <v>1878661.6</v>
      </c>
    </row>
    <row r="731" spans="1:6" ht="33.75" x14ac:dyDescent="0.25">
      <c r="A731" s="182" t="s">
        <v>1120</v>
      </c>
      <c r="B731" s="173" t="s">
        <v>210</v>
      </c>
      <c r="C731" s="181" t="s">
        <v>1237</v>
      </c>
      <c r="D731" s="176">
        <f t="shared" si="126"/>
        <v>2200000</v>
      </c>
      <c r="E731" s="176">
        <f t="shared" si="126"/>
        <v>321338.40000000002</v>
      </c>
      <c r="F731" s="176">
        <f t="shared" si="118"/>
        <v>1878661.6</v>
      </c>
    </row>
    <row r="732" spans="1:6" x14ac:dyDescent="0.25">
      <c r="A732" s="182" t="s">
        <v>330</v>
      </c>
      <c r="B732" s="173" t="s">
        <v>210</v>
      </c>
      <c r="C732" s="181" t="s">
        <v>1238</v>
      </c>
      <c r="D732" s="176">
        <f t="shared" si="126"/>
        <v>2200000</v>
      </c>
      <c r="E732" s="176">
        <f t="shared" si="126"/>
        <v>321338.40000000002</v>
      </c>
      <c r="F732" s="176">
        <f t="shared" si="118"/>
        <v>1878661.6</v>
      </c>
    </row>
    <row r="733" spans="1:6" ht="33.75" x14ac:dyDescent="0.25">
      <c r="A733" s="182" t="s">
        <v>488</v>
      </c>
      <c r="B733" s="173" t="s">
        <v>210</v>
      </c>
      <c r="C733" s="181" t="s">
        <v>1239</v>
      </c>
      <c r="D733" s="176">
        <f t="shared" si="126"/>
        <v>2200000</v>
      </c>
      <c r="E733" s="176">
        <f t="shared" si="126"/>
        <v>321338.40000000002</v>
      </c>
      <c r="F733" s="176">
        <f t="shared" si="118"/>
        <v>1878661.6</v>
      </c>
    </row>
    <row r="734" spans="1:6" ht="45" x14ac:dyDescent="0.25">
      <c r="A734" s="182" t="s">
        <v>490</v>
      </c>
      <c r="B734" s="173" t="s">
        <v>210</v>
      </c>
      <c r="C734" s="181" t="s">
        <v>1240</v>
      </c>
      <c r="D734" s="176">
        <v>2200000</v>
      </c>
      <c r="E734" s="176">
        <v>321338.40000000002</v>
      </c>
      <c r="F734" s="176">
        <f t="shared" si="118"/>
        <v>1878661.6</v>
      </c>
    </row>
    <row r="735" spans="1:6" ht="15.75" thickBot="1" x14ac:dyDescent="0.3">
      <c r="A735" s="183" t="s">
        <v>211</v>
      </c>
      <c r="B735" s="184" t="s">
        <v>212</v>
      </c>
      <c r="C735" s="185" t="s">
        <v>33</v>
      </c>
      <c r="D735" s="186"/>
      <c r="E735" s="186"/>
      <c r="F735" s="187" t="s">
        <v>33</v>
      </c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22" zoomScaleNormal="100" zoomScaleSheetLayoutView="100" workbookViewId="0">
      <selection activeCell="D53" sqref="D5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0"/>
      <c r="B1" s="51"/>
      <c r="C1" s="52"/>
      <c r="D1" s="17"/>
      <c r="E1" s="53"/>
      <c r="F1" s="44" t="s">
        <v>213</v>
      </c>
      <c r="G1" s="14"/>
    </row>
    <row r="2" spans="1:7" ht="14.1" customHeight="1" x14ac:dyDescent="0.25">
      <c r="A2" s="97" t="s">
        <v>214</v>
      </c>
      <c r="B2" s="98"/>
      <c r="C2" s="98"/>
      <c r="D2" s="98"/>
      <c r="E2" s="98"/>
      <c r="F2" s="98"/>
      <c r="G2" s="14"/>
    </row>
    <row r="3" spans="1:7" ht="12" customHeight="1" x14ac:dyDescent="0.25">
      <c r="A3" s="54"/>
      <c r="B3" s="55"/>
      <c r="C3" s="56"/>
      <c r="D3" s="57"/>
      <c r="E3" s="58"/>
      <c r="F3" s="59"/>
      <c r="G3" s="14"/>
    </row>
    <row r="4" spans="1:7" ht="13.5" customHeight="1" x14ac:dyDescent="0.25">
      <c r="A4" s="105" t="s">
        <v>22</v>
      </c>
      <c r="B4" s="105" t="s">
        <v>23</v>
      </c>
      <c r="C4" s="105" t="s">
        <v>215</v>
      </c>
      <c r="D4" s="105" t="s">
        <v>25</v>
      </c>
      <c r="E4" s="105" t="s">
        <v>26</v>
      </c>
      <c r="F4" s="105" t="s">
        <v>27</v>
      </c>
      <c r="G4" s="14"/>
    </row>
    <row r="5" spans="1:7" ht="12" customHeight="1" x14ac:dyDescent="0.25">
      <c r="A5" s="106"/>
      <c r="B5" s="106"/>
      <c r="C5" s="106"/>
      <c r="D5" s="106"/>
      <c r="E5" s="106"/>
      <c r="F5" s="106"/>
      <c r="G5" s="14"/>
    </row>
    <row r="6" spans="1:7" ht="12" customHeight="1" x14ac:dyDescent="0.25">
      <c r="A6" s="106"/>
      <c r="B6" s="106"/>
      <c r="C6" s="106"/>
      <c r="D6" s="106"/>
      <c r="E6" s="106"/>
      <c r="F6" s="106"/>
      <c r="G6" s="14"/>
    </row>
    <row r="7" spans="1:7" ht="11.25" customHeight="1" x14ac:dyDescent="0.25">
      <c r="A7" s="106"/>
      <c r="B7" s="106"/>
      <c r="C7" s="106"/>
      <c r="D7" s="106"/>
      <c r="E7" s="106"/>
      <c r="F7" s="106"/>
      <c r="G7" s="14"/>
    </row>
    <row r="8" spans="1:7" ht="10.5" customHeight="1" x14ac:dyDescent="0.25">
      <c r="A8" s="106"/>
      <c r="B8" s="106"/>
      <c r="C8" s="106"/>
      <c r="D8" s="106"/>
      <c r="E8" s="106"/>
      <c r="F8" s="106"/>
      <c r="G8" s="14"/>
    </row>
    <row r="9" spans="1:7" ht="12" customHeight="1" x14ac:dyDescent="0.25">
      <c r="A9" s="29">
        <v>1</v>
      </c>
      <c r="B9" s="30">
        <v>2</v>
      </c>
      <c r="C9" s="45">
        <v>3</v>
      </c>
      <c r="D9" s="46" t="s">
        <v>28</v>
      </c>
      <c r="E9" s="46" t="s">
        <v>29</v>
      </c>
      <c r="F9" s="46" t="s">
        <v>30</v>
      </c>
      <c r="G9" s="14"/>
    </row>
    <row r="10" spans="1:7" ht="18" customHeight="1" x14ac:dyDescent="0.25">
      <c r="A10" s="49" t="s">
        <v>216</v>
      </c>
      <c r="B10" s="60">
        <v>500</v>
      </c>
      <c r="C10" s="61" t="s">
        <v>33</v>
      </c>
      <c r="D10" s="35">
        <v>70146275.239999995</v>
      </c>
      <c r="E10" s="35">
        <v>-3820049.73</v>
      </c>
      <c r="F10" s="47">
        <v>73966324.969999999</v>
      </c>
      <c r="G10" s="14"/>
    </row>
    <row r="11" spans="1:7" ht="12" customHeight="1" x14ac:dyDescent="0.25">
      <c r="A11" s="62" t="s">
        <v>34</v>
      </c>
      <c r="B11" s="63"/>
      <c r="C11" s="64"/>
      <c r="D11" s="65"/>
      <c r="E11" s="65"/>
      <c r="F11" s="66"/>
      <c r="G11" s="14"/>
    </row>
    <row r="12" spans="1:7" ht="18" customHeight="1" x14ac:dyDescent="0.25">
      <c r="A12" s="67" t="s">
        <v>217</v>
      </c>
      <c r="B12" s="63">
        <v>520</v>
      </c>
      <c r="C12" s="64" t="s">
        <v>33</v>
      </c>
      <c r="D12" s="68">
        <v>13086611.439999999</v>
      </c>
      <c r="E12" s="68" t="s">
        <v>51</v>
      </c>
      <c r="F12" s="69">
        <v>13086611.439999999</v>
      </c>
      <c r="G12" s="14"/>
    </row>
    <row r="13" spans="1:7" ht="12" customHeight="1" x14ac:dyDescent="0.25">
      <c r="A13" s="70" t="s">
        <v>218</v>
      </c>
      <c r="B13" s="63"/>
      <c r="C13" s="64"/>
      <c r="D13" s="65"/>
      <c r="E13" s="65"/>
      <c r="F13" s="66"/>
      <c r="G13" s="14"/>
    </row>
    <row r="14" spans="1:7" ht="23.25" x14ac:dyDescent="0.25">
      <c r="A14" s="48" t="s">
        <v>219</v>
      </c>
      <c r="B14" s="63">
        <v>520</v>
      </c>
      <c r="C14" s="64" t="s">
        <v>220</v>
      </c>
      <c r="D14" s="68">
        <v>13086611.439999999</v>
      </c>
      <c r="E14" s="68" t="s">
        <v>51</v>
      </c>
      <c r="F14" s="69">
        <v>13086611.439999999</v>
      </c>
      <c r="G14" s="14"/>
    </row>
    <row r="15" spans="1:7" ht="23.25" x14ac:dyDescent="0.25">
      <c r="A15" s="48" t="s">
        <v>221</v>
      </c>
      <c r="B15" s="63">
        <v>520</v>
      </c>
      <c r="C15" s="64" t="s">
        <v>222</v>
      </c>
      <c r="D15" s="68">
        <v>13086611.439999999</v>
      </c>
      <c r="E15" s="68" t="s">
        <v>51</v>
      </c>
      <c r="F15" s="69">
        <v>13086611.439999999</v>
      </c>
      <c r="G15" s="14"/>
    </row>
    <row r="16" spans="1:7" ht="23.25" x14ac:dyDescent="0.25">
      <c r="A16" s="48" t="s">
        <v>223</v>
      </c>
      <c r="B16" s="63">
        <v>520</v>
      </c>
      <c r="C16" s="64" t="s">
        <v>224</v>
      </c>
      <c r="D16" s="68">
        <v>13086611.439999999</v>
      </c>
      <c r="E16" s="68" t="s">
        <v>51</v>
      </c>
      <c r="F16" s="69">
        <v>13086611.439999999</v>
      </c>
      <c r="G16" s="14"/>
    </row>
    <row r="17" spans="1:7" ht="14.1" customHeight="1" x14ac:dyDescent="0.25">
      <c r="A17" s="71" t="s">
        <v>225</v>
      </c>
      <c r="B17" s="63">
        <v>620</v>
      </c>
      <c r="C17" s="64" t="s">
        <v>33</v>
      </c>
      <c r="D17" s="68" t="s">
        <v>51</v>
      </c>
      <c r="E17" s="68" t="s">
        <v>51</v>
      </c>
      <c r="F17" s="69" t="s">
        <v>51</v>
      </c>
      <c r="G17" s="14"/>
    </row>
    <row r="18" spans="1:7" ht="12.95" customHeight="1" x14ac:dyDescent="0.25">
      <c r="A18" s="72" t="s">
        <v>218</v>
      </c>
      <c r="B18" s="63"/>
      <c r="C18" s="64"/>
      <c r="D18" s="65"/>
      <c r="E18" s="65"/>
      <c r="F18" s="66"/>
      <c r="G18" s="14"/>
    </row>
    <row r="19" spans="1:7" ht="14.1" customHeight="1" x14ac:dyDescent="0.25">
      <c r="A19" s="73" t="s">
        <v>226</v>
      </c>
      <c r="B19" s="63">
        <v>700</v>
      </c>
      <c r="C19" s="64"/>
      <c r="D19" s="68">
        <v>57059663.799999997</v>
      </c>
      <c r="E19" s="68">
        <v>-3820049.73</v>
      </c>
      <c r="F19" s="69">
        <v>60879713.530000001</v>
      </c>
      <c r="G19" s="14"/>
    </row>
    <row r="20" spans="1:7" x14ac:dyDescent="0.25">
      <c r="A20" s="74" t="s">
        <v>227</v>
      </c>
      <c r="B20" s="63">
        <v>700</v>
      </c>
      <c r="C20" s="64" t="s">
        <v>228</v>
      </c>
      <c r="D20" s="68">
        <v>57059663.799999997</v>
      </c>
      <c r="E20" s="68">
        <v>-3820049.73</v>
      </c>
      <c r="F20" s="69">
        <v>60879713.530000001</v>
      </c>
      <c r="G20" s="14"/>
    </row>
    <row r="21" spans="1:7" ht="14.1" customHeight="1" x14ac:dyDescent="0.25">
      <c r="A21" s="71" t="s">
        <v>229</v>
      </c>
      <c r="B21" s="63">
        <v>710</v>
      </c>
      <c r="C21" s="64"/>
      <c r="D21" s="68">
        <v>-327064819.32999998</v>
      </c>
      <c r="E21" s="68">
        <v>-97801274.909999996</v>
      </c>
      <c r="F21" s="75" t="s">
        <v>230</v>
      </c>
      <c r="G21" s="14"/>
    </row>
    <row r="22" spans="1:7" x14ac:dyDescent="0.25">
      <c r="A22" s="48" t="s">
        <v>231</v>
      </c>
      <c r="B22" s="63">
        <v>710</v>
      </c>
      <c r="C22" s="64" t="s">
        <v>232</v>
      </c>
      <c r="D22" s="68">
        <v>-327064819.32999998</v>
      </c>
      <c r="E22" s="68">
        <v>-97801274.909999996</v>
      </c>
      <c r="F22" s="75" t="s">
        <v>230</v>
      </c>
      <c r="G22" s="14"/>
    </row>
    <row r="23" spans="1:7" x14ac:dyDescent="0.25">
      <c r="A23" s="48" t="s">
        <v>233</v>
      </c>
      <c r="B23" s="63">
        <v>710</v>
      </c>
      <c r="C23" s="64" t="s">
        <v>234</v>
      </c>
      <c r="D23" s="68">
        <v>-327064819.32999998</v>
      </c>
      <c r="E23" s="68">
        <v>-97801274.909999996</v>
      </c>
      <c r="F23" s="75" t="s">
        <v>230</v>
      </c>
      <c r="G23" s="14"/>
    </row>
    <row r="24" spans="1:7" x14ac:dyDescent="0.25">
      <c r="A24" s="48" t="s">
        <v>235</v>
      </c>
      <c r="B24" s="63">
        <v>710</v>
      </c>
      <c r="C24" s="64" t="s">
        <v>236</v>
      </c>
      <c r="D24" s="68">
        <v>-327064819.32999998</v>
      </c>
      <c r="E24" s="68">
        <v>-97801274.909999996</v>
      </c>
      <c r="F24" s="75" t="s">
        <v>230</v>
      </c>
      <c r="G24" s="14"/>
    </row>
    <row r="25" spans="1:7" ht="23.25" x14ac:dyDescent="0.25">
      <c r="A25" s="48" t="s">
        <v>237</v>
      </c>
      <c r="B25" s="63">
        <v>710</v>
      </c>
      <c r="C25" s="64" t="s">
        <v>238</v>
      </c>
      <c r="D25" s="68">
        <v>-327064819.32999998</v>
      </c>
      <c r="E25" s="68">
        <v>-97801274.909999996</v>
      </c>
      <c r="F25" s="75" t="s">
        <v>230</v>
      </c>
      <c r="G25" s="14"/>
    </row>
    <row r="26" spans="1:7" ht="14.1" customHeight="1" x14ac:dyDescent="0.25">
      <c r="A26" s="71" t="s">
        <v>239</v>
      </c>
      <c r="B26" s="63">
        <v>720</v>
      </c>
      <c r="C26" s="64"/>
      <c r="D26" s="68">
        <v>384124483.13</v>
      </c>
      <c r="E26" s="68">
        <v>93981225.180000007</v>
      </c>
      <c r="F26" s="75" t="s">
        <v>230</v>
      </c>
      <c r="G26" s="14"/>
    </row>
    <row r="27" spans="1:7" x14ac:dyDescent="0.25">
      <c r="A27" s="48" t="s">
        <v>240</v>
      </c>
      <c r="B27" s="63">
        <v>720</v>
      </c>
      <c r="C27" s="76" t="s">
        <v>241</v>
      </c>
      <c r="D27" s="68">
        <v>384124483.13</v>
      </c>
      <c r="E27" s="68">
        <v>93981225.180000007</v>
      </c>
      <c r="F27" s="75" t="s">
        <v>230</v>
      </c>
      <c r="G27" s="14"/>
    </row>
    <row r="28" spans="1:7" x14ac:dyDescent="0.25">
      <c r="A28" s="48" t="s">
        <v>242</v>
      </c>
      <c r="B28" s="63">
        <v>720</v>
      </c>
      <c r="C28" s="76" t="s">
        <v>243</v>
      </c>
      <c r="D28" s="68">
        <v>384124483.13</v>
      </c>
      <c r="E28" s="68">
        <v>93981225.180000007</v>
      </c>
      <c r="F28" s="75" t="s">
        <v>230</v>
      </c>
      <c r="G28" s="14"/>
    </row>
    <row r="29" spans="1:7" x14ac:dyDescent="0.25">
      <c r="A29" s="48" t="s">
        <v>244</v>
      </c>
      <c r="B29" s="63">
        <v>720</v>
      </c>
      <c r="C29" s="76" t="s">
        <v>245</v>
      </c>
      <c r="D29" s="68">
        <v>384124483.13</v>
      </c>
      <c r="E29" s="68">
        <v>93981225.180000007</v>
      </c>
      <c r="F29" s="75" t="s">
        <v>230</v>
      </c>
      <c r="G29" s="14"/>
    </row>
    <row r="30" spans="1:7" ht="23.25" x14ac:dyDescent="0.25">
      <c r="A30" s="48" t="s">
        <v>246</v>
      </c>
      <c r="B30" s="63">
        <v>720</v>
      </c>
      <c r="C30" s="76" t="s">
        <v>247</v>
      </c>
      <c r="D30" s="68">
        <v>384124483.13</v>
      </c>
      <c r="E30" s="68">
        <v>93981225.180000007</v>
      </c>
      <c r="F30" s="75" t="s">
        <v>230</v>
      </c>
      <c r="G30" s="14"/>
    </row>
    <row r="31" spans="1:7" ht="10.5" customHeight="1" x14ac:dyDescent="0.25">
      <c r="A31" s="77"/>
      <c r="B31" s="78"/>
      <c r="C31" s="79"/>
      <c r="D31" s="80"/>
      <c r="E31" s="81"/>
      <c r="F31" s="81"/>
      <c r="G31" s="14"/>
    </row>
    <row r="32" spans="1:7" x14ac:dyDescent="0.25">
      <c r="A32" s="82"/>
      <c r="B32" s="83"/>
      <c r="C32" s="82"/>
      <c r="D32" s="10"/>
      <c r="E32" s="84"/>
      <c r="F32" s="84"/>
      <c r="G32" s="14"/>
    </row>
    <row r="33" spans="1:7" ht="20.100000000000001" customHeight="1" x14ac:dyDescent="0.25">
      <c r="A33" s="16" t="s">
        <v>248</v>
      </c>
      <c r="B33" s="85"/>
      <c r="C33" s="14"/>
      <c r="D33" s="113" t="s">
        <v>1242</v>
      </c>
      <c r="E33" s="114"/>
      <c r="F33" s="14"/>
      <c r="G33" s="14"/>
    </row>
    <row r="34" spans="1:7" ht="9.9499999999999993" customHeight="1" x14ac:dyDescent="0.25">
      <c r="A34" s="87"/>
      <c r="B34" s="88" t="s">
        <v>249</v>
      </c>
      <c r="C34" s="14"/>
      <c r="D34" s="109" t="s">
        <v>250</v>
      </c>
      <c r="E34" s="110"/>
      <c r="F34" s="14"/>
      <c r="G34" s="14"/>
    </row>
    <row r="35" spans="1:7" ht="9.9499999999999993" hidden="1" customHeight="1" x14ac:dyDescent="0.25">
      <c r="A35" s="82"/>
      <c r="B35" s="89"/>
      <c r="C35" s="90"/>
      <c r="D35" s="84"/>
      <c r="E35" s="84"/>
      <c r="F35" s="84"/>
      <c r="G35" s="14"/>
    </row>
    <row r="36" spans="1:7" ht="10.5" hidden="1" customHeight="1" x14ac:dyDescent="0.25">
      <c r="A36" s="91"/>
      <c r="B36" s="92"/>
      <c r="C36" s="90"/>
      <c r="D36" s="52"/>
      <c r="E36" s="115"/>
      <c r="F36" s="116"/>
      <c r="G36" s="14"/>
    </row>
    <row r="37" spans="1:7" hidden="1" x14ac:dyDescent="0.25">
      <c r="A37" s="50" t="s">
        <v>251</v>
      </c>
      <c r="B37" s="86"/>
      <c r="C37" s="14"/>
      <c r="D37" s="117"/>
      <c r="E37" s="118"/>
      <c r="F37" s="87"/>
      <c r="G37" s="14"/>
    </row>
    <row r="38" spans="1:7" ht="11.1" hidden="1" customHeight="1" x14ac:dyDescent="0.25">
      <c r="A38" s="14"/>
      <c r="B38" s="88" t="s">
        <v>249</v>
      </c>
      <c r="C38" s="14"/>
      <c r="D38" s="109" t="s">
        <v>250</v>
      </c>
      <c r="E38" s="110"/>
      <c r="F38" s="14"/>
      <c r="G38" s="14"/>
    </row>
    <row r="39" spans="1:7" ht="11.1" hidden="1" customHeight="1" x14ac:dyDescent="0.25">
      <c r="A39" s="14"/>
      <c r="B39" s="87"/>
      <c r="C39" s="14"/>
      <c r="D39" s="87"/>
      <c r="E39" s="87"/>
      <c r="F39" s="14"/>
      <c r="G39" s="14"/>
    </row>
    <row r="40" spans="1:7" ht="11.1" hidden="1" customHeight="1" x14ac:dyDescent="0.25">
      <c r="A40" s="14"/>
      <c r="B40" s="87"/>
      <c r="C40" s="14"/>
      <c r="D40" s="87"/>
      <c r="E40" s="87"/>
      <c r="F40" s="14"/>
      <c r="G40" s="14"/>
    </row>
    <row r="41" spans="1:7" ht="11.1" hidden="1" customHeight="1" x14ac:dyDescent="0.25">
      <c r="A41" s="14"/>
      <c r="B41" s="87"/>
      <c r="C41" s="14"/>
      <c r="D41" s="87"/>
      <c r="E41" s="87"/>
      <c r="F41" s="14"/>
      <c r="G41" s="14"/>
    </row>
    <row r="42" spans="1:7" ht="17.100000000000001" customHeight="1" x14ac:dyDescent="0.25">
      <c r="A42" s="10"/>
      <c r="B42" s="85"/>
      <c r="C42" s="90"/>
      <c r="D42" s="10"/>
      <c r="E42" s="10"/>
      <c r="F42" s="93" t="s">
        <v>252</v>
      </c>
      <c r="G42" s="14"/>
    </row>
    <row r="43" spans="1:7" ht="17.25" customHeight="1" x14ac:dyDescent="0.25">
      <c r="A43" s="16" t="s">
        <v>253</v>
      </c>
      <c r="B43" s="94"/>
      <c r="C43" s="14"/>
      <c r="D43" s="113" t="s">
        <v>1243</v>
      </c>
      <c r="E43" s="114"/>
      <c r="F43" s="93" t="s">
        <v>252</v>
      </c>
      <c r="G43" s="14"/>
    </row>
    <row r="44" spans="1:7" ht="12" customHeight="1" x14ac:dyDescent="0.25">
      <c r="A44" s="87"/>
      <c r="B44" s="88" t="s">
        <v>249</v>
      </c>
      <c r="C44" s="14"/>
      <c r="D44" s="109" t="s">
        <v>250</v>
      </c>
      <c r="E44" s="110"/>
      <c r="F44" s="93" t="s">
        <v>252</v>
      </c>
      <c r="G44" s="14"/>
    </row>
    <row r="45" spans="1:7" ht="17.100000000000001" customHeight="1" x14ac:dyDescent="0.25">
      <c r="A45" s="16"/>
      <c r="B45" s="16"/>
      <c r="C45" s="16"/>
      <c r="D45" s="90"/>
      <c r="E45" s="10"/>
      <c r="F45" s="10"/>
      <c r="G45" s="14"/>
    </row>
    <row r="46" spans="1:7" hidden="1" x14ac:dyDescent="0.25">
      <c r="A46" s="16"/>
      <c r="B46" s="16" t="s">
        <v>254</v>
      </c>
      <c r="C46" s="16"/>
      <c r="D46" s="90"/>
      <c r="E46" s="10"/>
      <c r="F46" s="14"/>
      <c r="G46" s="14"/>
    </row>
    <row r="47" spans="1:7" hidden="1" x14ac:dyDescent="0.25">
      <c r="A47" s="93" t="s">
        <v>248</v>
      </c>
      <c r="B47" s="16"/>
      <c r="C47" s="16"/>
      <c r="D47" s="113"/>
      <c r="E47" s="114"/>
      <c r="F47" s="93" t="s">
        <v>254</v>
      </c>
      <c r="G47" s="14"/>
    </row>
    <row r="48" spans="1:7" hidden="1" x14ac:dyDescent="0.25">
      <c r="A48" s="93" t="s">
        <v>255</v>
      </c>
      <c r="B48" s="88" t="s">
        <v>249</v>
      </c>
      <c r="C48" s="14"/>
      <c r="D48" s="109" t="s">
        <v>250</v>
      </c>
      <c r="E48" s="110"/>
      <c r="F48" s="93" t="s">
        <v>254</v>
      </c>
      <c r="G48" s="14"/>
    </row>
    <row r="49" spans="1:7" ht="17.100000000000001" customHeight="1" x14ac:dyDescent="0.25">
      <c r="A49" s="93"/>
      <c r="B49" s="87"/>
      <c r="C49" s="14"/>
      <c r="D49" s="87"/>
      <c r="E49" s="87"/>
      <c r="F49" s="93"/>
      <c r="G49" s="14"/>
    </row>
    <row r="50" spans="1:7" hidden="1" x14ac:dyDescent="0.25">
      <c r="A50" s="16"/>
      <c r="B50" s="16" t="s">
        <v>254</v>
      </c>
      <c r="C50" s="16"/>
      <c r="D50" s="90"/>
      <c r="E50" s="10"/>
      <c r="F50" s="93" t="s">
        <v>254</v>
      </c>
      <c r="G50" s="14"/>
    </row>
    <row r="51" spans="1:7" hidden="1" x14ac:dyDescent="0.25">
      <c r="A51" s="93" t="s">
        <v>253</v>
      </c>
      <c r="B51" s="16"/>
      <c r="C51" s="16"/>
      <c r="D51" s="113"/>
      <c r="E51" s="114"/>
      <c r="F51" s="93" t="s">
        <v>254</v>
      </c>
      <c r="G51" s="14"/>
    </row>
    <row r="52" spans="1:7" hidden="1" x14ac:dyDescent="0.25">
      <c r="A52" s="93" t="s">
        <v>255</v>
      </c>
      <c r="B52" s="88" t="s">
        <v>249</v>
      </c>
      <c r="C52" s="14"/>
      <c r="D52" s="109" t="s">
        <v>250</v>
      </c>
      <c r="E52" s="110"/>
      <c r="F52" s="93" t="s">
        <v>254</v>
      </c>
      <c r="G52" s="14"/>
    </row>
    <row r="53" spans="1:7" ht="17.100000000000001" customHeight="1" x14ac:dyDescent="0.25">
      <c r="A53" s="16"/>
      <c r="B53" s="16"/>
      <c r="C53" s="16"/>
      <c r="D53" s="90"/>
      <c r="E53" s="10"/>
      <c r="F53" s="10"/>
      <c r="G53" s="14"/>
    </row>
    <row r="54" spans="1:7" ht="17.100000000000001" customHeight="1" x14ac:dyDescent="0.25">
      <c r="A54" s="16" t="s">
        <v>1241</v>
      </c>
      <c r="B54" s="82"/>
      <c r="C54" s="82"/>
      <c r="D54" s="90"/>
      <c r="E54" s="2"/>
      <c r="F54" s="2"/>
      <c r="G54" s="14"/>
    </row>
    <row r="55" spans="1:7" hidden="1" x14ac:dyDescent="0.25">
      <c r="A55" s="95" t="s">
        <v>254</v>
      </c>
      <c r="B55" s="95"/>
      <c r="C55" s="95"/>
      <c r="D55" s="95"/>
      <c r="E55" s="95"/>
      <c r="F55" s="95"/>
      <c r="G55" s="14"/>
    </row>
    <row r="56" spans="1:7" hidden="1" x14ac:dyDescent="0.25">
      <c r="A56" s="111" t="s">
        <v>254</v>
      </c>
      <c r="B56" s="112"/>
      <c r="C56" s="112"/>
      <c r="D56" s="112"/>
      <c r="E56" s="112"/>
      <c r="F56" s="112"/>
      <c r="G56" s="14"/>
    </row>
    <row r="57" spans="1:7" hidden="1" x14ac:dyDescent="0.25">
      <c r="A57" s="96" t="s">
        <v>254</v>
      </c>
      <c r="B57" s="96"/>
      <c r="C57" s="96"/>
      <c r="D57" s="96"/>
      <c r="E57" s="96"/>
      <c r="F57" s="96"/>
      <c r="G57" s="14"/>
    </row>
  </sheetData>
  <mergeCells count="19">
    <mergeCell ref="D44:E44"/>
    <mergeCell ref="D47:E47"/>
    <mergeCell ref="D48:E48"/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3:E33"/>
    <mergeCell ref="D34:E34"/>
    <mergeCell ref="E36:F36"/>
    <mergeCell ref="D37:E37"/>
    <mergeCell ref="D38:E38"/>
    <mergeCell ref="D43:E43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76CB7BC-4F4B-465A-B1E2-5304CC5C30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Чибисова Екатерина Станиславовна</dc:creator>
  <cp:lastModifiedBy>Чибисова Екатерина Станиславовна</cp:lastModifiedBy>
  <dcterms:created xsi:type="dcterms:W3CDTF">2021-04-05T02:49:58Z</dcterms:created>
  <dcterms:modified xsi:type="dcterms:W3CDTF">2021-04-05T03:29:48Z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34012_32g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