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bisova\Documents\ФОРМА  117\2025\"/>
    </mc:Choice>
  </mc:AlternateContent>
  <bookViews>
    <workbookView xWindow="0" yWindow="0" windowWidth="28800" windowHeight="12345" activeTab="1"/>
  </bookViews>
  <sheets>
    <sheet name="Доходы" sheetId="8" r:id="rId1"/>
    <sheet name="Расходы" sheetId="5" r:id="rId2"/>
    <sheet name="Источники" sheetId="9" r:id="rId3"/>
  </sheets>
  <calcPr calcId="152511"/>
</workbook>
</file>

<file path=xl/calcChain.xml><?xml version="1.0" encoding="utf-8"?>
<calcChain xmlns="http://schemas.openxmlformats.org/spreadsheetml/2006/main">
  <c r="E644" i="5" l="1"/>
  <c r="D644" i="5"/>
  <c r="E591" i="5" l="1"/>
  <c r="E590" i="5" s="1"/>
  <c r="E589" i="5" s="1"/>
  <c r="D592" i="5"/>
  <c r="F592" i="5" s="1"/>
  <c r="E705" i="5"/>
  <c r="E704" i="5" s="1"/>
  <c r="E703" i="5" s="1"/>
  <c r="D706" i="5"/>
  <c r="F706" i="5" s="1"/>
  <c r="F544" i="5"/>
  <c r="E543" i="5"/>
  <c r="E542" i="5" s="1"/>
  <c r="E541" i="5" s="1"/>
  <c r="D543" i="5"/>
  <c r="D542" i="5" s="1"/>
  <c r="F469" i="5"/>
  <c r="E468" i="5"/>
  <c r="E467" i="5" s="1"/>
  <c r="D468" i="5"/>
  <c r="F278" i="5"/>
  <c r="E277" i="5"/>
  <c r="E276" i="5" s="1"/>
  <c r="D277" i="5"/>
  <c r="F255" i="5"/>
  <c r="E254" i="5"/>
  <c r="E253" i="5" s="1"/>
  <c r="E252" i="5" s="1"/>
  <c r="D254" i="5"/>
  <c r="D253" i="5" s="1"/>
  <c r="F188" i="5"/>
  <c r="E187" i="5"/>
  <c r="D187" i="5"/>
  <c r="F187" i="5" s="1"/>
  <c r="E178" i="5"/>
  <c r="D178" i="5"/>
  <c r="F180" i="5"/>
  <c r="F160" i="5"/>
  <c r="E159" i="5"/>
  <c r="E158" i="5" s="1"/>
  <c r="E157" i="5" s="1"/>
  <c r="D159" i="5"/>
  <c r="D158" i="5" s="1"/>
  <c r="F277" i="5" l="1"/>
  <c r="D276" i="5"/>
  <c r="D705" i="5"/>
  <c r="D704" i="5" s="1"/>
  <c r="D703" i="5" s="1"/>
  <c r="F703" i="5" s="1"/>
  <c r="F468" i="5"/>
  <c r="D541" i="5"/>
  <c r="F541" i="5" s="1"/>
  <c r="F542" i="5"/>
  <c r="F704" i="5"/>
  <c r="F276" i="5"/>
  <c r="F543" i="5"/>
  <c r="D591" i="5"/>
  <c r="D467" i="5"/>
  <c r="F467" i="5" s="1"/>
  <c r="F253" i="5"/>
  <c r="D252" i="5"/>
  <c r="F252" i="5" s="1"/>
  <c r="F254" i="5"/>
  <c r="D157" i="5"/>
  <c r="F157" i="5" s="1"/>
  <c r="F158" i="5"/>
  <c r="F159" i="5"/>
  <c r="F705" i="5" l="1"/>
  <c r="D590" i="5"/>
  <c r="F591" i="5"/>
  <c r="E55" i="5"/>
  <c r="F222" i="5"/>
  <c r="E221" i="5"/>
  <c r="E220" i="5" s="1"/>
  <c r="D221" i="5"/>
  <c r="D220" i="5" s="1"/>
  <c r="D589" i="5" l="1"/>
  <c r="F589" i="5" s="1"/>
  <c r="F590" i="5"/>
  <c r="F220" i="5"/>
  <c r="F221" i="5"/>
  <c r="F117" i="5"/>
  <c r="F115" i="5"/>
  <c r="E116" i="5"/>
  <c r="D116" i="5"/>
  <c r="E653" i="5"/>
  <c r="E652" i="5" s="1"/>
  <c r="E651" i="5" s="1"/>
  <c r="D653" i="5"/>
  <c r="F116" i="5" l="1"/>
  <c r="F653" i="5"/>
  <c r="D652" i="5"/>
  <c r="F654" i="5"/>
  <c r="D526" i="5"/>
  <c r="F523" i="5"/>
  <c r="F522" i="5" s="1"/>
  <c r="E522" i="5"/>
  <c r="D522" i="5"/>
  <c r="F839" i="5"/>
  <c r="E838" i="5"/>
  <c r="E837" i="5" s="1"/>
  <c r="E836" i="5" s="1"/>
  <c r="E835" i="5" s="1"/>
  <c r="E834" i="5" s="1"/>
  <c r="E833" i="5" s="1"/>
  <c r="E832" i="5" s="1"/>
  <c r="D838" i="5"/>
  <c r="D837" i="5" s="1"/>
  <c r="F831" i="5"/>
  <c r="E830" i="5"/>
  <c r="E829" i="5" s="1"/>
  <c r="E828" i="5" s="1"/>
  <c r="E827" i="5" s="1"/>
  <c r="E826" i="5" s="1"/>
  <c r="D830" i="5"/>
  <c r="D829" i="5" s="1"/>
  <c r="F825" i="5"/>
  <c r="F824" i="5"/>
  <c r="E823" i="5"/>
  <c r="E822" i="5" s="1"/>
  <c r="D823" i="5"/>
  <c r="F821" i="5"/>
  <c r="E820" i="5"/>
  <c r="E819" i="5" s="1"/>
  <c r="D820" i="5"/>
  <c r="D819" i="5" s="1"/>
  <c r="F818" i="5"/>
  <c r="E817" i="5"/>
  <c r="E816" i="5" s="1"/>
  <c r="D817" i="5"/>
  <c r="F814" i="5"/>
  <c r="F813" i="5"/>
  <c r="E812" i="5"/>
  <c r="E811" i="5" s="1"/>
  <c r="E810" i="5" s="1"/>
  <c r="D812" i="5"/>
  <c r="D811" i="5" s="1"/>
  <c r="D810" i="5" s="1"/>
  <c r="F808" i="5"/>
  <c r="E807" i="5"/>
  <c r="E806" i="5" s="1"/>
  <c r="E805" i="5" s="1"/>
  <c r="E804" i="5" s="1"/>
  <c r="D807" i="5"/>
  <c r="F799" i="5"/>
  <c r="E798" i="5"/>
  <c r="E797" i="5" s="1"/>
  <c r="E796" i="5" s="1"/>
  <c r="E795" i="5" s="1"/>
  <c r="D798" i="5"/>
  <c r="D797" i="5" s="1"/>
  <c r="F791" i="5"/>
  <c r="F790" i="5" s="1"/>
  <c r="F789" i="5" s="1"/>
  <c r="F788" i="5" s="1"/>
  <c r="F787" i="5" s="1"/>
  <c r="E790" i="5"/>
  <c r="E789" i="5" s="1"/>
  <c r="E788" i="5" s="1"/>
  <c r="E787" i="5" s="1"/>
  <c r="D790" i="5"/>
  <c r="D789" i="5" s="1"/>
  <c r="D788" i="5" s="1"/>
  <c r="D787" i="5" s="1"/>
  <c r="F786" i="5"/>
  <c r="E785" i="5"/>
  <c r="E784" i="5" s="1"/>
  <c r="E783" i="5" s="1"/>
  <c r="E782" i="5" s="1"/>
  <c r="D785" i="5"/>
  <c r="F781" i="5"/>
  <c r="E780" i="5"/>
  <c r="E779" i="5" s="1"/>
  <c r="E778" i="5" s="1"/>
  <c r="D780" i="5"/>
  <c r="D779" i="5" s="1"/>
  <c r="F777" i="5"/>
  <c r="E776" i="5"/>
  <c r="E775" i="5" s="1"/>
  <c r="E774" i="5" s="1"/>
  <c r="D776" i="5"/>
  <c r="F773" i="5"/>
  <c r="E772" i="5"/>
  <c r="E771" i="5" s="1"/>
  <c r="E770" i="5" s="1"/>
  <c r="D772" i="5"/>
  <c r="F769" i="5"/>
  <c r="E768" i="5"/>
  <c r="D768" i="5"/>
  <c r="D767" i="5" s="1"/>
  <c r="F764" i="5"/>
  <c r="E763" i="5"/>
  <c r="E762" i="5" s="1"/>
  <c r="E761" i="5" s="1"/>
  <c r="D763" i="5"/>
  <c r="D762" i="5" s="1"/>
  <c r="D761" i="5" s="1"/>
  <c r="F760" i="5"/>
  <c r="E759" i="5"/>
  <c r="E758" i="5" s="1"/>
  <c r="D759" i="5"/>
  <c r="F754" i="5"/>
  <c r="E753" i="5"/>
  <c r="E752" i="5" s="1"/>
  <c r="E751" i="5" s="1"/>
  <c r="E750" i="5" s="1"/>
  <c r="E749" i="5" s="1"/>
  <c r="D753" i="5"/>
  <c r="F748" i="5"/>
  <c r="E747" i="5"/>
  <c r="E746" i="5" s="1"/>
  <c r="E745" i="5" s="1"/>
  <c r="E744" i="5" s="1"/>
  <c r="E743" i="5" s="1"/>
  <c r="E742" i="5" s="1"/>
  <c r="D747" i="5"/>
  <c r="F741" i="5"/>
  <c r="E740" i="5"/>
  <c r="E739" i="5" s="1"/>
  <c r="E738" i="5" s="1"/>
  <c r="E737" i="5" s="1"/>
  <c r="E736" i="5" s="1"/>
  <c r="E735" i="5" s="1"/>
  <c r="D740" i="5"/>
  <c r="F733" i="5"/>
  <c r="E732" i="5"/>
  <c r="E731" i="5" s="1"/>
  <c r="E730" i="5" s="1"/>
  <c r="E729" i="5" s="1"/>
  <c r="E728" i="5" s="1"/>
  <c r="E727" i="5" s="1"/>
  <c r="D732" i="5"/>
  <c r="F726" i="5"/>
  <c r="E725" i="5"/>
  <c r="D725" i="5"/>
  <c r="D724" i="5" s="1"/>
  <c r="F719" i="5"/>
  <c r="E718" i="5"/>
  <c r="E717" i="5" s="1"/>
  <c r="E716" i="5" s="1"/>
  <c r="E715" i="5" s="1"/>
  <c r="E714" i="5" s="1"/>
  <c r="D718" i="5"/>
  <c r="F711" i="5"/>
  <c r="E710" i="5"/>
  <c r="E709" i="5" s="1"/>
  <c r="E708" i="5" s="1"/>
  <c r="E707" i="5" s="1"/>
  <c r="D710" i="5"/>
  <c r="F702" i="5"/>
  <c r="E701" i="5"/>
  <c r="E700" i="5" s="1"/>
  <c r="E699" i="5" s="1"/>
  <c r="D701" i="5"/>
  <c r="D700" i="5" s="1"/>
  <c r="F698" i="5"/>
  <c r="E697" i="5"/>
  <c r="D697" i="5"/>
  <c r="D696" i="5" s="1"/>
  <c r="F689" i="5"/>
  <c r="E688" i="5"/>
  <c r="E687" i="5" s="1"/>
  <c r="E686" i="5" s="1"/>
  <c r="E685" i="5" s="1"/>
  <c r="E684" i="5" s="1"/>
  <c r="E683" i="5" s="1"/>
  <c r="D688" i="5"/>
  <c r="F682" i="5"/>
  <c r="F681" i="5"/>
  <c r="E680" i="5"/>
  <c r="E679" i="5" s="1"/>
  <c r="E678" i="5" s="1"/>
  <c r="D680" i="5"/>
  <c r="F677" i="5"/>
  <c r="E676" i="5"/>
  <c r="E675" i="5" s="1"/>
  <c r="E674" i="5" s="1"/>
  <c r="D676" i="5"/>
  <c r="F670" i="5"/>
  <c r="E669" i="5"/>
  <c r="E668" i="5" s="1"/>
  <c r="E667" i="5" s="1"/>
  <c r="D669" i="5"/>
  <c r="D668" i="5" s="1"/>
  <c r="F666" i="5"/>
  <c r="E665" i="5"/>
  <c r="E664" i="5" s="1"/>
  <c r="E663" i="5" s="1"/>
  <c r="D665" i="5"/>
  <c r="F659" i="5"/>
  <c r="E658" i="5"/>
  <c r="D658" i="5"/>
  <c r="D657" i="5" s="1"/>
  <c r="D656" i="5" s="1"/>
  <c r="F649" i="5"/>
  <c r="E648" i="5"/>
  <c r="E647" i="5" s="1"/>
  <c r="E646" i="5" s="1"/>
  <c r="E645" i="5" s="1"/>
  <c r="D648" i="5"/>
  <c r="D647" i="5" s="1"/>
  <c r="F643" i="5"/>
  <c r="E642" i="5"/>
  <c r="D642" i="5"/>
  <c r="D641" i="5" s="1"/>
  <c r="F637" i="5"/>
  <c r="E636" i="5"/>
  <c r="E635" i="5" s="1"/>
  <c r="E634" i="5" s="1"/>
  <c r="E633" i="5" s="1"/>
  <c r="D636" i="5"/>
  <c r="D635" i="5" s="1"/>
  <c r="F632" i="5"/>
  <c r="E631" i="5"/>
  <c r="E630" i="5" s="1"/>
  <c r="E629" i="5" s="1"/>
  <c r="E628" i="5" s="1"/>
  <c r="D631" i="5"/>
  <c r="F625" i="5"/>
  <c r="E624" i="5"/>
  <c r="E623" i="5" s="1"/>
  <c r="E622" i="5" s="1"/>
  <c r="E621" i="5" s="1"/>
  <c r="D624" i="5"/>
  <c r="D623" i="5" s="1"/>
  <c r="F620" i="5"/>
  <c r="E619" i="5"/>
  <c r="E618" i="5" s="1"/>
  <c r="E617" i="5" s="1"/>
  <c r="E616" i="5" s="1"/>
  <c r="D619" i="5"/>
  <c r="F614" i="5"/>
  <c r="E613" i="5"/>
  <c r="E612" i="5" s="1"/>
  <c r="E611" i="5" s="1"/>
  <c r="E610" i="5" s="1"/>
  <c r="D613" i="5"/>
  <c r="F609" i="5"/>
  <c r="E608" i="5"/>
  <c r="E607" i="5" s="1"/>
  <c r="E606" i="5" s="1"/>
  <c r="E605" i="5" s="1"/>
  <c r="D608" i="5"/>
  <c r="D607" i="5" s="1"/>
  <c r="F603" i="5"/>
  <c r="E602" i="5"/>
  <c r="E601" i="5" s="1"/>
  <c r="E600" i="5" s="1"/>
  <c r="E599" i="5" s="1"/>
  <c r="D602" i="5"/>
  <c r="D601" i="5" s="1"/>
  <c r="F598" i="5"/>
  <c r="E597" i="5"/>
  <c r="E596" i="5" s="1"/>
  <c r="E595" i="5" s="1"/>
  <c r="E594" i="5" s="1"/>
  <c r="D597" i="5"/>
  <c r="F588" i="5"/>
  <c r="E587" i="5"/>
  <c r="E586" i="5" s="1"/>
  <c r="D587" i="5"/>
  <c r="D586" i="5" s="1"/>
  <c r="F585" i="5"/>
  <c r="E584" i="5"/>
  <c r="E583" i="5" s="1"/>
  <c r="D584" i="5"/>
  <c r="F579" i="5"/>
  <c r="F578" i="5"/>
  <c r="E577" i="5"/>
  <c r="E576" i="5" s="1"/>
  <c r="E575" i="5" s="1"/>
  <c r="E574" i="5" s="1"/>
  <c r="D577" i="5"/>
  <c r="D576" i="5" s="1"/>
  <c r="F573" i="5"/>
  <c r="E572" i="5"/>
  <c r="D572" i="5"/>
  <c r="D571" i="5" s="1"/>
  <c r="F570" i="5"/>
  <c r="E569" i="5"/>
  <c r="E568" i="5" s="1"/>
  <c r="F564" i="5"/>
  <c r="E563" i="5"/>
  <c r="E562" i="5" s="1"/>
  <c r="E561" i="5" s="1"/>
  <c r="E560" i="5" s="1"/>
  <c r="D563" i="5"/>
  <c r="F559" i="5"/>
  <c r="E558" i="5"/>
  <c r="D558" i="5"/>
  <c r="D557" i="5" s="1"/>
  <c r="D556" i="5" s="1"/>
  <c r="D555" i="5" s="1"/>
  <c r="F553" i="5"/>
  <c r="E552" i="5"/>
  <c r="E551" i="5" s="1"/>
  <c r="E550" i="5" s="1"/>
  <c r="D552" i="5"/>
  <c r="D551" i="5" s="1"/>
  <c r="F549" i="5"/>
  <c r="E548" i="5"/>
  <c r="E547" i="5" s="1"/>
  <c r="E546" i="5" s="1"/>
  <c r="E545" i="5" s="1"/>
  <c r="D548" i="5"/>
  <c r="D547" i="5" s="1"/>
  <c r="F540" i="5"/>
  <c r="E539" i="5"/>
  <c r="E538" i="5" s="1"/>
  <c r="E537" i="5" s="1"/>
  <c r="E536" i="5" s="1"/>
  <c r="D539" i="5"/>
  <c r="D538" i="5" s="1"/>
  <c r="F535" i="5"/>
  <c r="E534" i="5"/>
  <c r="E533" i="5" s="1"/>
  <c r="E532" i="5" s="1"/>
  <c r="E531" i="5" s="1"/>
  <c r="D534" i="5"/>
  <c r="D533" i="5" s="1"/>
  <c r="E526" i="5"/>
  <c r="F525" i="5"/>
  <c r="E524" i="5"/>
  <c r="D524" i="5"/>
  <c r="F518" i="5"/>
  <c r="E517" i="5"/>
  <c r="E516" i="5" s="1"/>
  <c r="E515" i="5" s="1"/>
  <c r="D517" i="5"/>
  <c r="F514" i="5"/>
  <c r="E513" i="5"/>
  <c r="E512" i="5" s="1"/>
  <c r="E511" i="5" s="1"/>
  <c r="D513" i="5"/>
  <c r="F507" i="5"/>
  <c r="E506" i="5"/>
  <c r="E505" i="5" s="1"/>
  <c r="E504" i="5" s="1"/>
  <c r="E503" i="5" s="1"/>
  <c r="E502" i="5" s="1"/>
  <c r="D506" i="5"/>
  <c r="D505" i="5" s="1"/>
  <c r="F501" i="5"/>
  <c r="E500" i="5"/>
  <c r="E499" i="5" s="1"/>
  <c r="E498" i="5" s="1"/>
  <c r="E497" i="5" s="1"/>
  <c r="E496" i="5" s="1"/>
  <c r="D500" i="5"/>
  <c r="F495" i="5"/>
  <c r="E494" i="5"/>
  <c r="E493" i="5" s="1"/>
  <c r="E492" i="5" s="1"/>
  <c r="E491" i="5" s="1"/>
  <c r="E490" i="5" s="1"/>
  <c r="D494" i="5"/>
  <c r="F489" i="5"/>
  <c r="E488" i="5"/>
  <c r="E487" i="5" s="1"/>
  <c r="D488" i="5"/>
  <c r="D487" i="5" s="1"/>
  <c r="D486" i="5" s="1"/>
  <c r="D485" i="5" s="1"/>
  <c r="F484" i="5"/>
  <c r="F483" i="5"/>
  <c r="E482" i="5"/>
  <c r="E481" i="5" s="1"/>
  <c r="E480" i="5" s="1"/>
  <c r="E479" i="5" s="1"/>
  <c r="D482" i="5"/>
  <c r="F478" i="5"/>
  <c r="E477" i="5"/>
  <c r="D477" i="5"/>
  <c r="D476" i="5" s="1"/>
  <c r="D475" i="5" s="1"/>
  <c r="F474" i="5"/>
  <c r="E473" i="5"/>
  <c r="E472" i="5" s="1"/>
  <c r="E471" i="5" s="1"/>
  <c r="D473" i="5"/>
  <c r="F466" i="5"/>
  <c r="E465" i="5"/>
  <c r="E464" i="5" s="1"/>
  <c r="D465" i="5"/>
  <c r="D464" i="5" s="1"/>
  <c r="D463" i="5" s="1"/>
  <c r="F460" i="5"/>
  <c r="E459" i="5"/>
  <c r="E458" i="5" s="1"/>
  <c r="E457" i="5" s="1"/>
  <c r="E456" i="5" s="1"/>
  <c r="D459" i="5"/>
  <c r="D458" i="5" s="1"/>
  <c r="D457" i="5" s="1"/>
  <c r="D456" i="5" s="1"/>
  <c r="E454" i="5"/>
  <c r="E453" i="5" s="1"/>
  <c r="E452" i="5" s="1"/>
  <c r="F451" i="5"/>
  <c r="E450" i="5"/>
  <c r="E449" i="5" s="1"/>
  <c r="D450" i="5"/>
  <c r="D449" i="5" s="1"/>
  <c r="F448" i="5"/>
  <c r="F447" i="5"/>
  <c r="E446" i="5"/>
  <c r="E445" i="5" s="1"/>
  <c r="D446" i="5"/>
  <c r="F443" i="5"/>
  <c r="E442" i="5"/>
  <c r="E441" i="5" s="1"/>
  <c r="E440" i="5" s="1"/>
  <c r="D442" i="5"/>
  <c r="D441" i="5" s="1"/>
  <c r="F439" i="5"/>
  <c r="E438" i="5"/>
  <c r="E437" i="5" s="1"/>
  <c r="D438" i="5"/>
  <c r="F436" i="5"/>
  <c r="F435" i="5"/>
  <c r="E434" i="5"/>
  <c r="E433" i="5" s="1"/>
  <c r="D434" i="5"/>
  <c r="D433" i="5" s="1"/>
  <c r="F430" i="5"/>
  <c r="E429" i="5"/>
  <c r="E428" i="5" s="1"/>
  <c r="E427" i="5" s="1"/>
  <c r="E426" i="5" s="1"/>
  <c r="D429" i="5"/>
  <c r="F422" i="5"/>
  <c r="E421" i="5"/>
  <c r="E420" i="5" s="1"/>
  <c r="D421" i="5"/>
  <c r="D420" i="5" s="1"/>
  <c r="D417" i="5" s="1"/>
  <c r="F416" i="5"/>
  <c r="E415" i="5"/>
  <c r="E414" i="5" s="1"/>
  <c r="D415" i="5"/>
  <c r="F415" i="5" s="1"/>
  <c r="F413" i="5"/>
  <c r="E412" i="5"/>
  <c r="E411" i="5" s="1"/>
  <c r="D412" i="5"/>
  <c r="D411" i="5" s="1"/>
  <c r="F409" i="5"/>
  <c r="F408" i="5"/>
  <c r="E407" i="5"/>
  <c r="E406" i="5" s="1"/>
  <c r="E405" i="5" s="1"/>
  <c r="D407" i="5"/>
  <c r="F403" i="5"/>
  <c r="E402" i="5"/>
  <c r="E401" i="5" s="1"/>
  <c r="E400" i="5" s="1"/>
  <c r="E399" i="5" s="1"/>
  <c r="D402" i="5"/>
  <c r="D401" i="5" s="1"/>
  <c r="F397" i="5"/>
  <c r="E396" i="5"/>
  <c r="E395" i="5" s="1"/>
  <c r="E394" i="5" s="1"/>
  <c r="E393" i="5" s="1"/>
  <c r="D396" i="5"/>
  <c r="F392" i="5"/>
  <c r="E391" i="5"/>
  <c r="D391" i="5"/>
  <c r="D390" i="5" s="1"/>
  <c r="D389" i="5" s="1"/>
  <c r="F386" i="5"/>
  <c r="E385" i="5"/>
  <c r="D385" i="5"/>
  <c r="D384" i="5" s="1"/>
  <c r="D383" i="5" s="1"/>
  <c r="F379" i="5"/>
  <c r="E378" i="5"/>
  <c r="E377" i="5" s="1"/>
  <c r="E376" i="5" s="1"/>
  <c r="D378" i="5"/>
  <c r="D377" i="5" s="1"/>
  <c r="F375" i="5"/>
  <c r="E374" i="5"/>
  <c r="E373" i="5" s="1"/>
  <c r="E372" i="5" s="1"/>
  <c r="D374" i="5"/>
  <c r="F371" i="5"/>
  <c r="E370" i="5"/>
  <c r="E369" i="5" s="1"/>
  <c r="E368" i="5" s="1"/>
  <c r="D370" i="5"/>
  <c r="D369" i="5" s="1"/>
  <c r="F366" i="5"/>
  <c r="E365" i="5"/>
  <c r="D365" i="5"/>
  <c r="D364" i="5" s="1"/>
  <c r="D363" i="5" s="1"/>
  <c r="F360" i="5"/>
  <c r="E359" i="5"/>
  <c r="E358" i="5" s="1"/>
  <c r="E357" i="5" s="1"/>
  <c r="D359" i="5"/>
  <c r="F356" i="5"/>
  <c r="E355" i="5"/>
  <c r="E354" i="5" s="1"/>
  <c r="E353" i="5" s="1"/>
  <c r="D355" i="5"/>
  <c r="F351" i="5"/>
  <c r="E350" i="5"/>
  <c r="D350" i="5"/>
  <c r="F349" i="5"/>
  <c r="E348" i="5"/>
  <c r="D348" i="5"/>
  <c r="F346" i="5"/>
  <c r="E345" i="5"/>
  <c r="E344" i="5" s="1"/>
  <c r="D345" i="5"/>
  <c r="F343" i="5"/>
  <c r="E342" i="5"/>
  <c r="E341" i="5" s="1"/>
  <c r="D342" i="5"/>
  <c r="F339" i="5"/>
  <c r="E338" i="5"/>
  <c r="E337" i="5" s="1"/>
  <c r="E336" i="5" s="1"/>
  <c r="D338" i="5"/>
  <c r="F331" i="5"/>
  <c r="E330" i="5"/>
  <c r="E329" i="5" s="1"/>
  <c r="E328" i="5" s="1"/>
  <c r="D330" i="5"/>
  <c r="F327" i="5"/>
  <c r="E326" i="5"/>
  <c r="E325" i="5" s="1"/>
  <c r="E324" i="5" s="1"/>
  <c r="D326" i="5"/>
  <c r="F323" i="5"/>
  <c r="E322" i="5"/>
  <c r="E321" i="5" s="1"/>
  <c r="E320" i="5" s="1"/>
  <c r="F320" i="5" s="1"/>
  <c r="D322" i="5"/>
  <c r="F319" i="5"/>
  <c r="E318" i="5"/>
  <c r="E317" i="5" s="1"/>
  <c r="E316" i="5" s="1"/>
  <c r="D318" i="5"/>
  <c r="D317" i="5" s="1"/>
  <c r="F315" i="5"/>
  <c r="E314" i="5"/>
  <c r="E313" i="5" s="1"/>
  <c r="E312" i="5" s="1"/>
  <c r="D314" i="5"/>
  <c r="D313" i="5" s="1"/>
  <c r="F311" i="5"/>
  <c r="F310" i="5"/>
  <c r="E309" i="5"/>
  <c r="E308" i="5" s="1"/>
  <c r="E307" i="5" s="1"/>
  <c r="D309" i="5"/>
  <c r="F306" i="5"/>
  <c r="E305" i="5"/>
  <c r="E304" i="5" s="1"/>
  <c r="E303" i="5" s="1"/>
  <c r="E302" i="5" s="1"/>
  <c r="E301" i="5" s="1"/>
  <c r="D305" i="5"/>
  <c r="F300" i="5"/>
  <c r="E299" i="5"/>
  <c r="E298" i="5" s="1"/>
  <c r="E297" i="5" s="1"/>
  <c r="E296" i="5" s="1"/>
  <c r="D299" i="5"/>
  <c r="F294" i="5"/>
  <c r="E293" i="5"/>
  <c r="E292" i="5" s="1"/>
  <c r="E291" i="5" s="1"/>
  <c r="E290" i="5" s="1"/>
  <c r="D293" i="5"/>
  <c r="F289" i="5"/>
  <c r="E288" i="5"/>
  <c r="E287" i="5" s="1"/>
  <c r="E286" i="5" s="1"/>
  <c r="E285" i="5" s="1"/>
  <c r="E284" i="5" s="1"/>
  <c r="D288" i="5"/>
  <c r="D287" i="5" s="1"/>
  <c r="F283" i="5"/>
  <c r="E282" i="5"/>
  <c r="E281" i="5" s="1"/>
  <c r="E280" i="5" s="1"/>
  <c r="E279" i="5" s="1"/>
  <c r="D282" i="5"/>
  <c r="D281" i="5" s="1"/>
  <c r="F275" i="5"/>
  <c r="F274" i="5"/>
  <c r="E273" i="5"/>
  <c r="E272" i="5" s="1"/>
  <c r="D273" i="5"/>
  <c r="D272" i="5" s="1"/>
  <c r="D271" i="5" s="1"/>
  <c r="F269" i="5"/>
  <c r="E268" i="5"/>
  <c r="D268" i="5"/>
  <c r="F267" i="5"/>
  <c r="E266" i="5"/>
  <c r="E265" i="5" s="1"/>
  <c r="D266" i="5"/>
  <c r="F264" i="5"/>
  <c r="E263" i="5"/>
  <c r="E262" i="5" s="1"/>
  <c r="D263" i="5"/>
  <c r="D262" i="5" s="1"/>
  <c r="F259" i="5"/>
  <c r="E258" i="5"/>
  <c r="E257" i="5" s="1"/>
  <c r="E256" i="5" s="1"/>
  <c r="D258" i="5"/>
  <c r="D257" i="5" s="1"/>
  <c r="F251" i="5"/>
  <c r="E250" i="5"/>
  <c r="E249" i="5" s="1"/>
  <c r="E248" i="5" s="1"/>
  <c r="D250" i="5"/>
  <c r="F247" i="5"/>
  <c r="E246" i="5"/>
  <c r="E245" i="5" s="1"/>
  <c r="E244" i="5" s="1"/>
  <c r="D246" i="5"/>
  <c r="F242" i="5"/>
  <c r="E241" i="5"/>
  <c r="D241" i="5"/>
  <c r="D240" i="5" s="1"/>
  <c r="D239" i="5" s="1"/>
  <c r="D238" i="5" s="1"/>
  <c r="F234" i="5"/>
  <c r="E233" i="5"/>
  <c r="E232" i="5" s="1"/>
  <c r="E231" i="5" s="1"/>
  <c r="E230" i="5" s="1"/>
  <c r="D233" i="5"/>
  <c r="F228" i="5"/>
  <c r="E227" i="5"/>
  <c r="E226" i="5" s="1"/>
  <c r="E225" i="5" s="1"/>
  <c r="E224" i="5" s="1"/>
  <c r="E223" i="5" s="1"/>
  <c r="D227" i="5"/>
  <c r="F219" i="5"/>
  <c r="E218" i="5"/>
  <c r="E217" i="5" s="1"/>
  <c r="E216" i="5" s="1"/>
  <c r="D218" i="5"/>
  <c r="F215" i="5"/>
  <c r="E214" i="5"/>
  <c r="E213" i="5" s="1"/>
  <c r="E212" i="5" s="1"/>
  <c r="D214" i="5"/>
  <c r="D206" i="5"/>
  <c r="D205" i="5" s="1"/>
  <c r="E206" i="5"/>
  <c r="E205" i="5" s="1"/>
  <c r="E204" i="5" s="1"/>
  <c r="E203" i="5" s="1"/>
  <c r="E202" i="5" s="1"/>
  <c r="E201" i="5" s="1"/>
  <c r="E200" i="5" s="1"/>
  <c r="F198" i="5"/>
  <c r="E197" i="5"/>
  <c r="E196" i="5" s="1"/>
  <c r="E195" i="5" s="1"/>
  <c r="E194" i="5" s="1"/>
  <c r="D197" i="5"/>
  <c r="F193" i="5"/>
  <c r="E192" i="5"/>
  <c r="D192" i="5"/>
  <c r="D191" i="5" s="1"/>
  <c r="F186" i="5"/>
  <c r="E185" i="5"/>
  <c r="E184" i="5" s="1"/>
  <c r="D185" i="5"/>
  <c r="D184" i="5" s="1"/>
  <c r="F183" i="5"/>
  <c r="E182" i="5"/>
  <c r="E181" i="5" s="1"/>
  <c r="D182" i="5"/>
  <c r="D181" i="5" s="1"/>
  <c r="F179" i="5"/>
  <c r="D177" i="5"/>
  <c r="F172" i="5"/>
  <c r="E171" i="5"/>
  <c r="E170" i="5" s="1"/>
  <c r="E169" i="5" s="1"/>
  <c r="E168" i="5" s="1"/>
  <c r="E167" i="5" s="1"/>
  <c r="E166" i="5" s="1"/>
  <c r="D171" i="5"/>
  <c r="F165" i="5"/>
  <c r="E164" i="5"/>
  <c r="E163" i="5" s="1"/>
  <c r="E162" i="5" s="1"/>
  <c r="E161" i="5" s="1"/>
  <c r="D164" i="5"/>
  <c r="F156" i="5"/>
  <c r="E155" i="5"/>
  <c r="E154" i="5" s="1"/>
  <c r="E153" i="5" s="1"/>
  <c r="D155" i="5"/>
  <c r="D154" i="5" s="1"/>
  <c r="F148" i="5"/>
  <c r="E147" i="5"/>
  <c r="E146" i="5" s="1"/>
  <c r="D147" i="5"/>
  <c r="D146" i="5" s="1"/>
  <c r="F145" i="5"/>
  <c r="F144" i="5"/>
  <c r="F143" i="5"/>
  <c r="F142" i="5"/>
  <c r="E141" i="5"/>
  <c r="E140" i="5" s="1"/>
  <c r="D141" i="5"/>
  <c r="D140" i="5" s="1"/>
  <c r="F139" i="5"/>
  <c r="F138" i="5"/>
  <c r="F137" i="5"/>
  <c r="E136" i="5"/>
  <c r="E135" i="5" s="1"/>
  <c r="D136" i="5"/>
  <c r="F132" i="5"/>
  <c r="E131" i="5"/>
  <c r="E130" i="5" s="1"/>
  <c r="E129" i="5" s="1"/>
  <c r="E128" i="5" s="1"/>
  <c r="D131" i="5"/>
  <c r="D127" i="5"/>
  <c r="F127" i="5" s="1"/>
  <c r="E126" i="5"/>
  <c r="E125" i="5" s="1"/>
  <c r="E124" i="5" s="1"/>
  <c r="E123" i="5" s="1"/>
  <c r="F121" i="5"/>
  <c r="E120" i="5"/>
  <c r="E119" i="5" s="1"/>
  <c r="E118" i="5" s="1"/>
  <c r="D120" i="5"/>
  <c r="D119" i="5" s="1"/>
  <c r="E114" i="5"/>
  <c r="E113" i="5" s="1"/>
  <c r="D114" i="5"/>
  <c r="F108" i="5"/>
  <c r="F100" i="5" s="1"/>
  <c r="F99" i="5" s="1"/>
  <c r="F107" i="5"/>
  <c r="F106" i="5" s="1"/>
  <c r="F105" i="5" s="1"/>
  <c r="F104" i="5" s="1"/>
  <c r="F103" i="5" s="1"/>
  <c r="F102" i="5" s="1"/>
  <c r="E106" i="5"/>
  <c r="E105" i="5" s="1"/>
  <c r="E104" i="5" s="1"/>
  <c r="E103" i="5" s="1"/>
  <c r="E102" i="5" s="1"/>
  <c r="D106" i="5"/>
  <c r="D105" i="5" s="1"/>
  <c r="D104" i="5" s="1"/>
  <c r="D103" i="5" s="1"/>
  <c r="D102" i="5" s="1"/>
  <c r="E101" i="5"/>
  <c r="D101" i="5"/>
  <c r="E100" i="5"/>
  <c r="E99" i="5" s="1"/>
  <c r="D100" i="5"/>
  <c r="D99" i="5" s="1"/>
  <c r="F98" i="5"/>
  <c r="F96" i="5" s="1"/>
  <c r="F95" i="5" s="1"/>
  <c r="F94" i="5" s="1"/>
  <c r="F93" i="5" s="1"/>
  <c r="E97" i="5"/>
  <c r="D97" i="5"/>
  <c r="E96" i="5"/>
  <c r="E95" i="5" s="1"/>
  <c r="E94" i="5" s="1"/>
  <c r="E93" i="5" s="1"/>
  <c r="D96" i="5"/>
  <c r="D95" i="5" s="1"/>
  <c r="D94" i="5" s="1"/>
  <c r="D93" i="5" s="1"/>
  <c r="F92" i="5"/>
  <c r="E91" i="5"/>
  <c r="E90" i="5" s="1"/>
  <c r="E89" i="5" s="1"/>
  <c r="E88" i="5" s="1"/>
  <c r="E87" i="5" s="1"/>
  <c r="D91" i="5"/>
  <c r="F86" i="5"/>
  <c r="E85" i="5"/>
  <c r="E84" i="5" s="1"/>
  <c r="E83" i="5" s="1"/>
  <c r="E82" i="5" s="1"/>
  <c r="E81" i="5" s="1"/>
  <c r="D85" i="5"/>
  <c r="F80" i="5"/>
  <c r="F79" i="5"/>
  <c r="F78" i="5"/>
  <c r="E77" i="5"/>
  <c r="E76" i="5" s="1"/>
  <c r="E75" i="5" s="1"/>
  <c r="E74" i="5" s="1"/>
  <c r="E73" i="5" s="1"/>
  <c r="D77" i="5"/>
  <c r="F72" i="5"/>
  <c r="E71" i="5"/>
  <c r="E70" i="5" s="1"/>
  <c r="E69" i="5" s="1"/>
  <c r="E68" i="5" s="1"/>
  <c r="D71" i="5"/>
  <c r="F67" i="5"/>
  <c r="E66" i="5"/>
  <c r="E65" i="5" s="1"/>
  <c r="E64" i="5" s="1"/>
  <c r="E63" i="5" s="1"/>
  <c r="D66" i="5"/>
  <c r="D65" i="5" s="1"/>
  <c r="F62" i="5"/>
  <c r="E61" i="5"/>
  <c r="E60" i="5" s="1"/>
  <c r="D61" i="5"/>
  <c r="F59" i="5"/>
  <c r="E58" i="5"/>
  <c r="D58" i="5"/>
  <c r="F57" i="5"/>
  <c r="F56" i="5"/>
  <c r="E54" i="5"/>
  <c r="D55" i="5"/>
  <c r="D54" i="5" s="1"/>
  <c r="F53" i="5"/>
  <c r="E52" i="5"/>
  <c r="E51" i="5" s="1"/>
  <c r="D52" i="5"/>
  <c r="D51" i="5" s="1"/>
  <c r="F49" i="5"/>
  <c r="E48" i="5"/>
  <c r="E47" i="5" s="1"/>
  <c r="E46" i="5" s="1"/>
  <c r="D48" i="5"/>
  <c r="D47" i="5" s="1"/>
  <c r="F45" i="5"/>
  <c r="F44" i="5"/>
  <c r="E43" i="5"/>
  <c r="E42" i="5" s="1"/>
  <c r="D43" i="5"/>
  <c r="D42" i="5" s="1"/>
  <c r="F37" i="5"/>
  <c r="E36" i="5"/>
  <c r="E35" i="5" s="1"/>
  <c r="D36" i="5"/>
  <c r="D35" i="5" s="1"/>
  <c r="F34" i="5"/>
  <c r="E33" i="5"/>
  <c r="D33" i="5"/>
  <c r="F32" i="5"/>
  <c r="E31" i="5"/>
  <c r="E30" i="5" s="1"/>
  <c r="D31" i="5"/>
  <c r="F29" i="5"/>
  <c r="E28" i="5"/>
  <c r="E27" i="5" s="1"/>
  <c r="D28" i="5"/>
  <c r="F22" i="5"/>
  <c r="E21" i="5"/>
  <c r="E20" i="5" s="1"/>
  <c r="E19" i="5" s="1"/>
  <c r="D21" i="5"/>
  <c r="D20" i="5" s="1"/>
  <c r="D19" i="5" s="1"/>
  <c r="F18" i="5"/>
  <c r="F17" i="5"/>
  <c r="E16" i="5"/>
  <c r="E15" i="5" s="1"/>
  <c r="E14" i="5" s="1"/>
  <c r="D16" i="5"/>
  <c r="D15" i="5" s="1"/>
  <c r="F33" i="5" l="1"/>
  <c r="E694" i="5"/>
  <c r="E693" i="5" s="1"/>
  <c r="E692" i="5" s="1"/>
  <c r="E691" i="5" s="1"/>
  <c r="E690" i="5" s="1"/>
  <c r="E463" i="5"/>
  <c r="E462" i="5" s="1"/>
  <c r="E271" i="5"/>
  <c r="E270" i="5" s="1"/>
  <c r="F101" i="5"/>
  <c r="E243" i="5"/>
  <c r="E152" i="5"/>
  <c r="E151" i="5" s="1"/>
  <c r="E150" i="5" s="1"/>
  <c r="F61" i="5"/>
  <c r="F181" i="5"/>
  <c r="E757" i="5"/>
  <c r="D126" i="5"/>
  <c r="F126" i="5" s="1"/>
  <c r="F28" i="5"/>
  <c r="F140" i="5"/>
  <c r="F164" i="5"/>
  <c r="F185" i="5"/>
  <c r="F438" i="5"/>
  <c r="F85" i="5"/>
  <c r="E112" i="5"/>
  <c r="E111" i="5" s="1"/>
  <c r="E110" i="5" s="1"/>
  <c r="F233" i="5"/>
  <c r="F348" i="5"/>
  <c r="E347" i="5"/>
  <c r="E340" i="5" s="1"/>
  <c r="E335" i="5" s="1"/>
  <c r="F97" i="5"/>
  <c r="F207" i="5"/>
  <c r="D265" i="5"/>
  <c r="F265" i="5" s="1"/>
  <c r="F450" i="5"/>
  <c r="E662" i="5"/>
  <c r="E661" i="5" s="1"/>
  <c r="E660" i="5" s="1"/>
  <c r="D651" i="5"/>
  <c r="F651" i="5" s="1"/>
  <c r="F652" i="5"/>
  <c r="F178" i="5"/>
  <c r="D60" i="5"/>
  <c r="D50" i="5" s="1"/>
  <c r="F77" i="5"/>
  <c r="E177" i="5"/>
  <c r="E176" i="5" s="1"/>
  <c r="E175" i="5" s="1"/>
  <c r="F763" i="5"/>
  <c r="E510" i="5"/>
  <c r="E509" i="5" s="1"/>
  <c r="F146" i="5"/>
  <c r="F147" i="5"/>
  <c r="F268" i="5"/>
  <c r="F273" i="5"/>
  <c r="F350" i="5"/>
  <c r="F434" i="5"/>
  <c r="D437" i="5"/>
  <c r="F437" i="5" s="1"/>
  <c r="F718" i="5"/>
  <c r="F114" i="5"/>
  <c r="F246" i="5"/>
  <c r="F572" i="5"/>
  <c r="F374" i="5"/>
  <c r="F421" i="5"/>
  <c r="F396" i="5"/>
  <c r="F500" i="5"/>
  <c r="E627" i="5"/>
  <c r="E626" i="5" s="1"/>
  <c r="F131" i="5"/>
  <c r="F171" i="5"/>
  <c r="F197" i="5"/>
  <c r="F326" i="5"/>
  <c r="F385" i="5"/>
  <c r="F539" i="5"/>
  <c r="F558" i="5"/>
  <c r="E593" i="5"/>
  <c r="F636" i="5"/>
  <c r="E571" i="5"/>
  <c r="F571" i="5" s="1"/>
  <c r="F91" i="5"/>
  <c r="F227" i="5"/>
  <c r="F258" i="5"/>
  <c r="E352" i="5"/>
  <c r="F552" i="5"/>
  <c r="F624" i="5"/>
  <c r="E530" i="5"/>
  <c r="E444" i="5"/>
  <c r="F338" i="5"/>
  <c r="F241" i="5"/>
  <c r="F214" i="5"/>
  <c r="F506" i="5"/>
  <c r="F812" i="5"/>
  <c r="E604" i="5"/>
  <c r="F534" i="5"/>
  <c r="E521" i="5"/>
  <c r="E520" i="5" s="1"/>
  <c r="E519" i="5" s="1"/>
  <c r="F524" i="5"/>
  <c r="D521" i="5"/>
  <c r="F309" i="5"/>
  <c r="D308" i="5"/>
  <c r="D307" i="5" s="1"/>
  <c r="F307" i="5" s="1"/>
  <c r="F538" i="5"/>
  <c r="D537" i="5"/>
  <c r="D640" i="5"/>
  <c r="D639" i="5" s="1"/>
  <c r="D27" i="5"/>
  <c r="F27" i="5" s="1"/>
  <c r="E26" i="5"/>
  <c r="E25" i="5" s="1"/>
  <c r="E24" i="5" s="1"/>
  <c r="E23" i="5" s="1"/>
  <c r="F47" i="5"/>
  <c r="F48" i="5"/>
  <c r="F182" i="5"/>
  <c r="F345" i="5"/>
  <c r="D344" i="5"/>
  <c r="F344" i="5" s="1"/>
  <c r="D454" i="5"/>
  <c r="F454" i="5" s="1"/>
  <c r="F455" i="5"/>
  <c r="D493" i="5"/>
  <c r="F493" i="5" s="1"/>
  <c r="F494" i="5"/>
  <c r="F517" i="5"/>
  <c r="D516" i="5"/>
  <c r="D515" i="5" s="1"/>
  <c r="F515" i="5" s="1"/>
  <c r="F551" i="5"/>
  <c r="D550" i="5"/>
  <c r="F550" i="5" s="1"/>
  <c r="F597" i="5"/>
  <c r="D596" i="5"/>
  <c r="F596" i="5" s="1"/>
  <c r="E657" i="5"/>
  <c r="E656" i="5" s="1"/>
  <c r="E655" i="5" s="1"/>
  <c r="F658" i="5"/>
  <c r="F665" i="5"/>
  <c r="D664" i="5"/>
  <c r="F676" i="5"/>
  <c r="D675" i="5"/>
  <c r="D674" i="5" s="1"/>
  <c r="D695" i="5"/>
  <c r="D723" i="5"/>
  <c r="F776" i="5"/>
  <c r="D775" i="5"/>
  <c r="E815" i="5"/>
  <c r="E809" i="5" s="1"/>
  <c r="E803" i="5" s="1"/>
  <c r="E802" i="5" s="1"/>
  <c r="E801" i="5" s="1"/>
  <c r="E800" i="5" s="1"/>
  <c r="F43" i="5"/>
  <c r="F55" i="5"/>
  <c r="F136" i="5"/>
  <c r="D135" i="5"/>
  <c r="F135" i="5" s="1"/>
  <c r="F365" i="5"/>
  <c r="E364" i="5"/>
  <c r="E363" i="5" s="1"/>
  <c r="E362" i="5" s="1"/>
  <c r="E432" i="5"/>
  <c r="F623" i="5"/>
  <c r="D622" i="5"/>
  <c r="D621" i="5" s="1"/>
  <c r="F621" i="5" s="1"/>
  <c r="F642" i="5"/>
  <c r="E641" i="5"/>
  <c r="E640" i="5" s="1"/>
  <c r="E639" i="5" s="1"/>
  <c r="E673" i="5"/>
  <c r="E672" i="5" s="1"/>
  <c r="E671" i="5" s="1"/>
  <c r="D746" i="5"/>
  <c r="F746" i="5" s="1"/>
  <c r="F747" i="5"/>
  <c r="F768" i="5"/>
  <c r="E767" i="5"/>
  <c r="E766" i="5" s="1"/>
  <c r="E765" i="5" s="1"/>
  <c r="F359" i="5"/>
  <c r="D358" i="5"/>
  <c r="D357" i="5" s="1"/>
  <c r="F357" i="5" s="1"/>
  <c r="F391" i="5"/>
  <c r="E390" i="5"/>
  <c r="E389" i="5" s="1"/>
  <c r="E388" i="5" s="1"/>
  <c r="E387" i="5" s="1"/>
  <c r="D445" i="5"/>
  <c r="D444" i="5" s="1"/>
  <c r="F446" i="5"/>
  <c r="F533" i="5"/>
  <c r="D532" i="5"/>
  <c r="D531" i="5" s="1"/>
  <c r="F531" i="5" s="1"/>
  <c r="F563" i="5"/>
  <c r="D562" i="5"/>
  <c r="D561" i="5" s="1"/>
  <c r="D560" i="5" s="1"/>
  <c r="F560" i="5" s="1"/>
  <c r="F635" i="5"/>
  <c r="D634" i="5"/>
  <c r="D633" i="5" s="1"/>
  <c r="F633" i="5" s="1"/>
  <c r="D766" i="5"/>
  <c r="F21" i="5"/>
  <c r="D84" i="5"/>
  <c r="D83" i="5" s="1"/>
  <c r="D82" i="5" s="1"/>
  <c r="D113" i="5"/>
  <c r="F433" i="5"/>
  <c r="F527" i="5"/>
  <c r="F697" i="5"/>
  <c r="E696" i="5"/>
  <c r="E695" i="5" s="1"/>
  <c r="F725" i="5"/>
  <c r="E724" i="5"/>
  <c r="E723" i="5" s="1"/>
  <c r="E722" i="5" s="1"/>
  <c r="E721" i="5" s="1"/>
  <c r="E720" i="5" s="1"/>
  <c r="E713" i="5" s="1"/>
  <c r="E712" i="5" s="1"/>
  <c r="F811" i="5"/>
  <c r="F823" i="5"/>
  <c r="D822" i="5"/>
  <c r="F822" i="5" s="1"/>
  <c r="F192" i="5"/>
  <c r="D213" i="5"/>
  <c r="D212" i="5" s="1"/>
  <c r="F212" i="5" s="1"/>
  <c r="F218" i="5"/>
  <c r="D232" i="5"/>
  <c r="D231" i="5" s="1"/>
  <c r="F250" i="5"/>
  <c r="E582" i="5"/>
  <c r="E581" i="5" s="1"/>
  <c r="F608" i="5"/>
  <c r="F669" i="5"/>
  <c r="F762" i="5"/>
  <c r="F449" i="5"/>
  <c r="F819" i="5"/>
  <c r="D196" i="5"/>
  <c r="F196" i="5" s="1"/>
  <c r="D347" i="5"/>
  <c r="D414" i="5"/>
  <c r="F414" i="5" s="1"/>
  <c r="F477" i="5"/>
  <c r="F488" i="5"/>
  <c r="F548" i="5"/>
  <c r="E557" i="5"/>
  <c r="D717" i="5"/>
  <c r="F830" i="5"/>
  <c r="F505" i="5"/>
  <c r="D504" i="5"/>
  <c r="D503" i="5" s="1"/>
  <c r="F503" i="5" s="1"/>
  <c r="F502" i="5" s="1"/>
  <c r="F313" i="5"/>
  <c r="D312" i="5"/>
  <c r="F312" i="5" s="1"/>
  <c r="F257" i="5"/>
  <c r="D46" i="5"/>
  <c r="D41" i="5" s="1"/>
  <c r="D130" i="5"/>
  <c r="D170" i="5"/>
  <c r="F170" i="5" s="1"/>
  <c r="E191" i="5"/>
  <c r="E190" i="5" s="1"/>
  <c r="E189" i="5" s="1"/>
  <c r="F314" i="5"/>
  <c r="D395" i="5"/>
  <c r="D394" i="5" s="1"/>
  <c r="F457" i="5"/>
  <c r="D462" i="5"/>
  <c r="D499" i="5"/>
  <c r="D90" i="5"/>
  <c r="D190" i="5"/>
  <c r="F205" i="5"/>
  <c r="D245" i="5"/>
  <c r="D325" i="5"/>
  <c r="D337" i="5"/>
  <c r="F456" i="5"/>
  <c r="F465" i="5"/>
  <c r="E476" i="5"/>
  <c r="E475" i="5" s="1"/>
  <c r="E470" i="5" s="1"/>
  <c r="F155" i="5"/>
  <c r="F206" i="5"/>
  <c r="D256" i="5"/>
  <c r="F256" i="5" s="1"/>
  <c r="F282" i="5"/>
  <c r="E367" i="5"/>
  <c r="D373" i="5"/>
  <c r="D419" i="5"/>
  <c r="D418" i="5" s="1"/>
  <c r="F459" i="5"/>
  <c r="F412" i="5"/>
  <c r="E384" i="5"/>
  <c r="E383" i="5" s="1"/>
  <c r="E382" i="5" s="1"/>
  <c r="E381" i="5" s="1"/>
  <c r="F266" i="5"/>
  <c r="E261" i="5"/>
  <c r="E260" i="5" s="1"/>
  <c r="F263" i="5"/>
  <c r="E240" i="5"/>
  <c r="E211" i="5"/>
  <c r="E210" i="5" s="1"/>
  <c r="E209" i="5" s="1"/>
  <c r="E208" i="5" s="1"/>
  <c r="F141" i="5"/>
  <c r="F119" i="5"/>
  <c r="F120" i="5"/>
  <c r="F54" i="5"/>
  <c r="F42" i="5"/>
  <c r="F15" i="5"/>
  <c r="D14" i="5"/>
  <c r="F16" i="5"/>
  <c r="F19" i="5"/>
  <c r="F35" i="5"/>
  <c r="E41" i="5"/>
  <c r="F52" i="5"/>
  <c r="F65" i="5"/>
  <c r="D64" i="5"/>
  <c r="E134" i="5"/>
  <c r="E133" i="5" s="1"/>
  <c r="E122" i="5" s="1"/>
  <c r="F262" i="5"/>
  <c r="F51" i="5"/>
  <c r="E13" i="5"/>
  <c r="E12" i="5" s="1"/>
  <c r="E11" i="5" s="1"/>
  <c r="F20" i="5"/>
  <c r="F36" i="5"/>
  <c r="E50" i="5"/>
  <c r="F66" i="5"/>
  <c r="F154" i="5"/>
  <c r="F31" i="5"/>
  <c r="D30" i="5"/>
  <c r="F58" i="5"/>
  <c r="F71" i="5"/>
  <c r="D70" i="5"/>
  <c r="D388" i="5"/>
  <c r="F482" i="5"/>
  <c r="D481" i="5"/>
  <c r="D554" i="5"/>
  <c r="D76" i="5"/>
  <c r="D118" i="5"/>
  <c r="F118" i="5" s="1"/>
  <c r="D153" i="5"/>
  <c r="D152" i="5" s="1"/>
  <c r="D163" i="5"/>
  <c r="D204" i="5"/>
  <c r="D217" i="5"/>
  <c r="D216" i="5" s="1"/>
  <c r="D226" i="5"/>
  <c r="D249" i="5"/>
  <c r="F271" i="5"/>
  <c r="F272" i="5"/>
  <c r="F317" i="5"/>
  <c r="D316" i="5"/>
  <c r="F316" i="5" s="1"/>
  <c r="F330" i="5"/>
  <c r="D329" i="5"/>
  <c r="E417" i="5"/>
  <c r="F417" i="5" s="1"/>
  <c r="E419" i="5"/>
  <c r="E418" i="5" s="1"/>
  <c r="F441" i="5"/>
  <c r="D440" i="5"/>
  <c r="F440" i="5" s="1"/>
  <c r="E793" i="5"/>
  <c r="E792" i="5" s="1"/>
  <c r="E794" i="5"/>
  <c r="F322" i="5"/>
  <c r="D321" i="5"/>
  <c r="F321" i="5" s="1"/>
  <c r="F342" i="5"/>
  <c r="D341" i="5"/>
  <c r="F341" i="5" s="1"/>
  <c r="D382" i="5"/>
  <c r="F411" i="5"/>
  <c r="F429" i="5"/>
  <c r="D428" i="5"/>
  <c r="D270" i="5"/>
  <c r="F287" i="5"/>
  <c r="D286" i="5"/>
  <c r="F299" i="5"/>
  <c r="D298" i="5"/>
  <c r="E295" i="5"/>
  <c r="F305" i="5"/>
  <c r="D304" i="5"/>
  <c r="F318" i="5"/>
  <c r="D362" i="5"/>
  <c r="F369" i="5"/>
  <c r="D368" i="5"/>
  <c r="F377" i="5"/>
  <c r="D376" i="5"/>
  <c r="F376" i="5" s="1"/>
  <c r="F401" i="5"/>
  <c r="D400" i="5"/>
  <c r="E410" i="5"/>
  <c r="E404" i="5" s="1"/>
  <c r="E398" i="5" s="1"/>
  <c r="F442" i="5"/>
  <c r="F281" i="5"/>
  <c r="D280" i="5"/>
  <c r="F293" i="5"/>
  <c r="D292" i="5"/>
  <c r="F407" i="5"/>
  <c r="D406" i="5"/>
  <c r="F288" i="5"/>
  <c r="F355" i="5"/>
  <c r="D354" i="5"/>
  <c r="F370" i="5"/>
  <c r="F378" i="5"/>
  <c r="F402" i="5"/>
  <c r="F458" i="5"/>
  <c r="F464" i="5"/>
  <c r="E486" i="5"/>
  <c r="E485" i="5" s="1"/>
  <c r="F485" i="5" s="1"/>
  <c r="F487" i="5"/>
  <c r="F420" i="5"/>
  <c r="F513" i="5"/>
  <c r="D512" i="5"/>
  <c r="F601" i="5"/>
  <c r="D600" i="5"/>
  <c r="D599" i="5" s="1"/>
  <c r="F599" i="5" s="1"/>
  <c r="F631" i="5"/>
  <c r="D630" i="5"/>
  <c r="F473" i="5"/>
  <c r="D472" i="5"/>
  <c r="F576" i="5"/>
  <c r="D575" i="5"/>
  <c r="F586" i="5"/>
  <c r="F602" i="5"/>
  <c r="F759" i="5"/>
  <c r="D758" i="5"/>
  <c r="F772" i="5"/>
  <c r="D771" i="5"/>
  <c r="F547" i="5"/>
  <c r="D546" i="5"/>
  <c r="F577" i="5"/>
  <c r="F584" i="5"/>
  <c r="D583" i="5"/>
  <c r="F587" i="5"/>
  <c r="F607" i="5"/>
  <c r="D606" i="5"/>
  <c r="F613" i="5"/>
  <c r="D612" i="5"/>
  <c r="E615" i="5"/>
  <c r="F619" i="5"/>
  <c r="D618" i="5"/>
  <c r="D655" i="5"/>
  <c r="F674" i="5"/>
  <c r="F779" i="5"/>
  <c r="D778" i="5"/>
  <c r="F778" i="5" s="1"/>
  <c r="F837" i="5"/>
  <c r="D836" i="5"/>
  <c r="D569" i="5"/>
  <c r="F647" i="5"/>
  <c r="D646" i="5"/>
  <c r="F688" i="5"/>
  <c r="D687" i="5"/>
  <c r="F700" i="5"/>
  <c r="D699" i="5"/>
  <c r="D694" i="5" s="1"/>
  <c r="F710" i="5"/>
  <c r="D709" i="5"/>
  <c r="F740" i="5"/>
  <c r="D739" i="5"/>
  <c r="F753" i="5"/>
  <c r="F648" i="5"/>
  <c r="F668" i="5"/>
  <c r="D667" i="5"/>
  <c r="F680" i="5"/>
  <c r="D679" i="5"/>
  <c r="F701" i="5"/>
  <c r="F732" i="5"/>
  <c r="D731" i="5"/>
  <c r="F761" i="5"/>
  <c r="D752" i="5"/>
  <c r="F807" i="5"/>
  <c r="D806" i="5"/>
  <c r="F810" i="5"/>
  <c r="F817" i="5"/>
  <c r="D816" i="5"/>
  <c r="F820" i="5"/>
  <c r="F829" i="5"/>
  <c r="D828" i="5"/>
  <c r="F838" i="5"/>
  <c r="F780" i="5"/>
  <c r="F797" i="5"/>
  <c r="D796" i="5"/>
  <c r="F785" i="5"/>
  <c r="D784" i="5"/>
  <c r="F798" i="5"/>
  <c r="D340" i="5" l="1"/>
  <c r="F675" i="5"/>
  <c r="F60" i="5"/>
  <c r="F463" i="5"/>
  <c r="F537" i="5"/>
  <c r="D536" i="5"/>
  <c r="F536" i="5" s="1"/>
  <c r="F462" i="5"/>
  <c r="E461" i="5"/>
  <c r="F475" i="5"/>
  <c r="F270" i="5"/>
  <c r="D125" i="5"/>
  <c r="F125" i="5" s="1"/>
  <c r="E431" i="5"/>
  <c r="E425" i="5" s="1"/>
  <c r="E424" i="5" s="1"/>
  <c r="F767" i="5"/>
  <c r="E174" i="5"/>
  <c r="E756" i="5"/>
  <c r="E755" i="5" s="1"/>
  <c r="E734" i="5" s="1"/>
  <c r="E650" i="5"/>
  <c r="D432" i="5"/>
  <c r="F84" i="5"/>
  <c r="D261" i="5"/>
  <c r="F261" i="5" s="1"/>
  <c r="F444" i="5"/>
  <c r="D134" i="5"/>
  <c r="D133" i="5" s="1"/>
  <c r="F133" i="5" s="1"/>
  <c r="E109" i="5"/>
  <c r="F113" i="5"/>
  <c r="D112" i="5"/>
  <c r="F561" i="5"/>
  <c r="E173" i="5"/>
  <c r="E149" i="5" s="1"/>
  <c r="D169" i="5"/>
  <c r="F169" i="5" s="1"/>
  <c r="E508" i="5"/>
  <c r="F232" i="5"/>
  <c r="F177" i="5"/>
  <c r="E567" i="5"/>
  <c r="E566" i="5" s="1"/>
  <c r="E565" i="5" s="1"/>
  <c r="F308" i="5"/>
  <c r="D595" i="5"/>
  <c r="F595" i="5" s="1"/>
  <c r="F340" i="5"/>
  <c r="E334" i="5"/>
  <c r="F766" i="5"/>
  <c r="F695" i="5"/>
  <c r="F657" i="5"/>
  <c r="F656" i="5"/>
  <c r="F696" i="5"/>
  <c r="D410" i="5"/>
  <c r="F410" i="5" s="1"/>
  <c r="F532" i="5"/>
  <c r="F46" i="5"/>
  <c r="F640" i="5"/>
  <c r="F41" i="5"/>
  <c r="E380" i="5"/>
  <c r="E361" i="5"/>
  <c r="F562" i="5"/>
  <c r="F364" i="5"/>
  <c r="F476" i="5"/>
  <c r="F358" i="5"/>
  <c r="F363" i="5"/>
  <c r="F395" i="5"/>
  <c r="F486" i="5"/>
  <c r="D492" i="5"/>
  <c r="F347" i="5"/>
  <c r="F83" i="5"/>
  <c r="F526" i="5"/>
  <c r="F521" i="5" s="1"/>
  <c r="F664" i="5"/>
  <c r="D663" i="5"/>
  <c r="F663" i="5" s="1"/>
  <c r="D745" i="5"/>
  <c r="F745" i="5" s="1"/>
  <c r="F388" i="5"/>
  <c r="F390" i="5"/>
  <c r="D195" i="5"/>
  <c r="E556" i="5"/>
  <c r="F557" i="5"/>
  <c r="E580" i="5"/>
  <c r="F724" i="5"/>
  <c r="F432" i="5"/>
  <c r="F445" i="5"/>
  <c r="F213" i="5"/>
  <c r="F717" i="5"/>
  <c r="D716" i="5"/>
  <c r="F723" i="5"/>
  <c r="D722" i="5"/>
  <c r="F622" i="5"/>
  <c r="F634" i="5"/>
  <c r="F516" i="5"/>
  <c r="F383" i="5"/>
  <c r="F389" i="5"/>
  <c r="D453" i="5"/>
  <c r="F453" i="5" s="1"/>
  <c r="F775" i="5"/>
  <c r="D774" i="5"/>
  <c r="F774" i="5" s="1"/>
  <c r="F641" i="5"/>
  <c r="F373" i="5"/>
  <c r="D372" i="5"/>
  <c r="F372" i="5" s="1"/>
  <c r="F245" i="5"/>
  <c r="D244" i="5"/>
  <c r="F504" i="5"/>
  <c r="F384" i="5"/>
  <c r="F499" i="5"/>
  <c r="D498" i="5"/>
  <c r="F130" i="5"/>
  <c r="D129" i="5"/>
  <c r="D502" i="5"/>
  <c r="F337" i="5"/>
  <c r="D336" i="5"/>
  <c r="F190" i="5"/>
  <c r="D189" i="5"/>
  <c r="F189" i="5" s="1"/>
  <c r="F325" i="5"/>
  <c r="D324" i="5"/>
  <c r="F324" i="5" s="1"/>
  <c r="F90" i="5"/>
  <c r="D89" i="5"/>
  <c r="F191" i="5"/>
  <c r="F240" i="5"/>
  <c r="E239" i="5"/>
  <c r="E40" i="5"/>
  <c r="E39" i="5" s="1"/>
  <c r="E38" i="5" s="1"/>
  <c r="F50" i="5"/>
  <c r="F752" i="5"/>
  <c r="D751" i="5"/>
  <c r="D744" i="5"/>
  <c r="F836" i="5"/>
  <c r="D835" i="5"/>
  <c r="F618" i="5"/>
  <c r="D617" i="5"/>
  <c r="F758" i="5"/>
  <c r="D757" i="5"/>
  <c r="F406" i="5"/>
  <c r="D405" i="5"/>
  <c r="F298" i="5"/>
  <c r="D297" i="5"/>
  <c r="F82" i="5"/>
  <c r="D81" i="5"/>
  <c r="F81" i="5" s="1"/>
  <c r="D783" i="5"/>
  <c r="F784" i="5"/>
  <c r="F806" i="5"/>
  <c r="D805" i="5"/>
  <c r="F679" i="5"/>
  <c r="D678" i="5"/>
  <c r="F709" i="5"/>
  <c r="D708" i="5"/>
  <c r="F687" i="5"/>
  <c r="D686" i="5"/>
  <c r="F646" i="5"/>
  <c r="D645" i="5"/>
  <c r="F645" i="5" s="1"/>
  <c r="F606" i="5"/>
  <c r="D605" i="5"/>
  <c r="F630" i="5"/>
  <c r="D629" i="5"/>
  <c r="F354" i="5"/>
  <c r="D353" i="5"/>
  <c r="F304" i="5"/>
  <c r="D303" i="5"/>
  <c r="F217" i="5"/>
  <c r="F163" i="5"/>
  <c r="D162" i="5"/>
  <c r="D161" i="5" s="1"/>
  <c r="F76" i="5"/>
  <c r="D75" i="5"/>
  <c r="F70" i="5"/>
  <c r="D69" i="5"/>
  <c r="D40" i="5"/>
  <c r="F329" i="5"/>
  <c r="D328" i="5"/>
  <c r="F328" i="5" s="1"/>
  <c r="F226" i="5"/>
  <c r="D225" i="5"/>
  <c r="F731" i="5"/>
  <c r="D730" i="5"/>
  <c r="F546" i="5"/>
  <c r="D545" i="5"/>
  <c r="F545" i="5" s="1"/>
  <c r="D770" i="5"/>
  <c r="F771" i="5"/>
  <c r="E638" i="5"/>
  <c r="F512" i="5"/>
  <c r="D511" i="5"/>
  <c r="F418" i="5"/>
  <c r="F394" i="5"/>
  <c r="D393" i="5"/>
  <c r="F280" i="5"/>
  <c r="D279" i="5"/>
  <c r="F279" i="5" s="1"/>
  <c r="F400" i="5"/>
  <c r="D399" i="5"/>
  <c r="F399" i="5" s="1"/>
  <c r="F362" i="5"/>
  <c r="F286" i="5"/>
  <c r="D285" i="5"/>
  <c r="F153" i="5"/>
  <c r="F481" i="5"/>
  <c r="D480" i="5"/>
  <c r="F14" i="5"/>
  <c r="D13" i="5"/>
  <c r="F583" i="5"/>
  <c r="D582" i="5"/>
  <c r="D581" i="5" s="1"/>
  <c r="D580" i="5" s="1"/>
  <c r="F292" i="5"/>
  <c r="D291" i="5"/>
  <c r="F368" i="5"/>
  <c r="F249" i="5"/>
  <c r="D248" i="5"/>
  <c r="F816" i="5"/>
  <c r="D815" i="5"/>
  <c r="D738" i="5"/>
  <c r="F739" i="5"/>
  <c r="F796" i="5"/>
  <c r="D795" i="5"/>
  <c r="F828" i="5"/>
  <c r="D827" i="5"/>
  <c r="F667" i="5"/>
  <c r="F699" i="5"/>
  <c r="D568" i="5"/>
  <c r="F569" i="5"/>
  <c r="F655" i="5"/>
  <c r="F612" i="5"/>
  <c r="D611" i="5"/>
  <c r="F575" i="5"/>
  <c r="D574" i="5"/>
  <c r="F574" i="5" s="1"/>
  <c r="D471" i="5"/>
  <c r="F472" i="5"/>
  <c r="F419" i="5"/>
  <c r="F428" i="5"/>
  <c r="D427" i="5"/>
  <c r="F382" i="5"/>
  <c r="D381" i="5"/>
  <c r="F381" i="5" s="1"/>
  <c r="F231" i="5"/>
  <c r="D230" i="5"/>
  <c r="F204" i="5"/>
  <c r="D203" i="5"/>
  <c r="F184" i="5"/>
  <c r="D176" i="5"/>
  <c r="D175" i="5" s="1"/>
  <c r="F30" i="5"/>
  <c r="D26" i="5"/>
  <c r="F64" i="5"/>
  <c r="D63" i="5"/>
  <c r="F63" i="5" s="1"/>
  <c r="F336" i="5" l="1"/>
  <c r="D335" i="5"/>
  <c r="D367" i="5"/>
  <c r="F367" i="5" s="1"/>
  <c r="F112" i="5"/>
  <c r="D111" i="5"/>
  <c r="D594" i="5"/>
  <c r="D593" i="5" s="1"/>
  <c r="F593" i="5" s="1"/>
  <c r="D124" i="5"/>
  <c r="F124" i="5" s="1"/>
  <c r="D168" i="5"/>
  <c r="D167" i="5" s="1"/>
  <c r="D260" i="5"/>
  <c r="F260" i="5" s="1"/>
  <c r="F244" i="5"/>
  <c r="D243" i="5"/>
  <c r="D530" i="5"/>
  <c r="E10" i="5"/>
  <c r="F134" i="5"/>
  <c r="E423" i="5"/>
  <c r="D123" i="5"/>
  <c r="F123" i="5" s="1"/>
  <c r="E333" i="5"/>
  <c r="F492" i="5"/>
  <c r="D491" i="5"/>
  <c r="D662" i="5"/>
  <c r="F662" i="5" s="1"/>
  <c r="D452" i="5"/>
  <c r="F716" i="5"/>
  <c r="D715" i="5"/>
  <c r="E555" i="5"/>
  <c r="F556" i="5"/>
  <c r="D110" i="5"/>
  <c r="F195" i="5"/>
  <c r="D194" i="5"/>
  <c r="F194" i="5" s="1"/>
  <c r="D520" i="5"/>
  <c r="D721" i="5"/>
  <c r="F722" i="5"/>
  <c r="F129" i="5"/>
  <c r="D128" i="5"/>
  <c r="F128" i="5" s="1"/>
  <c r="F89" i="5"/>
  <c r="D88" i="5"/>
  <c r="F498" i="5"/>
  <c r="D497" i="5"/>
  <c r="E238" i="5"/>
  <c r="E237" i="5" s="1"/>
  <c r="F239" i="5"/>
  <c r="D826" i="5"/>
  <c r="F826" i="5" s="1"/>
  <c r="F827" i="5"/>
  <c r="F248" i="5"/>
  <c r="D151" i="5"/>
  <c r="F151" i="5" s="1"/>
  <c r="F152" i="5"/>
  <c r="D387" i="5"/>
  <c r="F393" i="5"/>
  <c r="F770" i="5"/>
  <c r="D765" i="5"/>
  <c r="F765" i="5" s="1"/>
  <c r="F605" i="5"/>
  <c r="D685" i="5"/>
  <c r="F686" i="5"/>
  <c r="D296" i="5"/>
  <c r="F296" i="5" s="1"/>
  <c r="F297" i="5"/>
  <c r="D202" i="5"/>
  <c r="F203" i="5"/>
  <c r="D610" i="5"/>
  <c r="F610" i="5" s="1"/>
  <c r="F611" i="5"/>
  <c r="F738" i="5"/>
  <c r="D737" i="5"/>
  <c r="F40" i="5"/>
  <c r="D782" i="5"/>
  <c r="F782" i="5" s="1"/>
  <c r="F783" i="5"/>
  <c r="F757" i="5"/>
  <c r="D834" i="5"/>
  <c r="F835" i="5"/>
  <c r="D750" i="5"/>
  <c r="F751" i="5"/>
  <c r="F815" i="5"/>
  <c r="D809" i="5"/>
  <c r="F809" i="5" s="1"/>
  <c r="D290" i="5"/>
  <c r="F290" i="5" s="1"/>
  <c r="F291" i="5"/>
  <c r="F678" i="5"/>
  <c r="D673" i="5"/>
  <c r="F26" i="5"/>
  <c r="D25" i="5"/>
  <c r="D426" i="5"/>
  <c r="F426" i="5" s="1"/>
  <c r="F427" i="5"/>
  <c r="D470" i="5"/>
  <c r="F470" i="5" s="1"/>
  <c r="F471" i="5"/>
  <c r="D794" i="5"/>
  <c r="F794" i="5" s="1"/>
  <c r="F795" i="5"/>
  <c r="D793" i="5"/>
  <c r="F581" i="5"/>
  <c r="F580" i="5"/>
  <c r="F582" i="5"/>
  <c r="D479" i="5"/>
  <c r="F480" i="5"/>
  <c r="D284" i="5"/>
  <c r="F284" i="5" s="1"/>
  <c r="F285" i="5"/>
  <c r="D361" i="5"/>
  <c r="F361" i="5" s="1"/>
  <c r="D68" i="5"/>
  <c r="F68" i="5" s="1"/>
  <c r="F69" i="5"/>
  <c r="F162" i="5"/>
  <c r="F216" i="5"/>
  <c r="D211" i="5"/>
  <c r="D628" i="5"/>
  <c r="F629" i="5"/>
  <c r="D707" i="5"/>
  <c r="F708" i="5"/>
  <c r="D804" i="5"/>
  <c r="F805" i="5"/>
  <c r="D404" i="5"/>
  <c r="F405" i="5"/>
  <c r="F568" i="5"/>
  <c r="D567" i="5"/>
  <c r="D12" i="5"/>
  <c r="F13" i="5"/>
  <c r="D74" i="5"/>
  <c r="F75" i="5"/>
  <c r="F744" i="5"/>
  <c r="D743" i="5"/>
  <c r="F176" i="5"/>
  <c r="D229" i="5"/>
  <c r="F229" i="5" s="1"/>
  <c r="F230" i="5"/>
  <c r="F694" i="5"/>
  <c r="D693" i="5"/>
  <c r="D510" i="5"/>
  <c r="F511" i="5"/>
  <c r="D729" i="5"/>
  <c r="F730" i="5"/>
  <c r="D224" i="5"/>
  <c r="F225" i="5"/>
  <c r="D302" i="5"/>
  <c r="F303" i="5"/>
  <c r="D352" i="5"/>
  <c r="F352" i="5" s="1"/>
  <c r="F353" i="5"/>
  <c r="D616" i="5"/>
  <c r="F617" i="5"/>
  <c r="D122" i="5" l="1"/>
  <c r="F122" i="5" s="1"/>
  <c r="F168" i="5"/>
  <c r="F594" i="5"/>
  <c r="D237" i="5"/>
  <c r="F530" i="5"/>
  <c r="D174" i="5"/>
  <c r="D661" i="5"/>
  <c r="D660" i="5" s="1"/>
  <c r="F491" i="5"/>
  <c r="D490" i="5"/>
  <c r="F490" i="5" s="1"/>
  <c r="F721" i="5"/>
  <c r="D720" i="5"/>
  <c r="F720" i="5" s="1"/>
  <c r="F452" i="5"/>
  <c r="D431" i="5"/>
  <c r="F431" i="5" s="1"/>
  <c r="F111" i="5"/>
  <c r="F756" i="5"/>
  <c r="E554" i="5"/>
  <c r="F555" i="5"/>
  <c r="D519" i="5"/>
  <c r="F519" i="5" s="1"/>
  <c r="F520" i="5"/>
  <c r="F715" i="5"/>
  <c r="D714" i="5"/>
  <c r="F88" i="5"/>
  <c r="D87" i="5"/>
  <c r="F87" i="5" s="1"/>
  <c r="D496" i="5"/>
  <c r="F496" i="5" s="1"/>
  <c r="F497" i="5"/>
  <c r="F238" i="5"/>
  <c r="E236" i="5"/>
  <c r="E235" i="5" s="1"/>
  <c r="E199" i="5" s="1"/>
  <c r="F202" i="5"/>
  <c r="D201" i="5"/>
  <c r="F685" i="5"/>
  <c r="D684" i="5"/>
  <c r="F243" i="5"/>
  <c r="F224" i="5"/>
  <c r="D223" i="5"/>
  <c r="F223" i="5" s="1"/>
  <c r="F510" i="5"/>
  <c r="F12" i="5"/>
  <c r="D11" i="5"/>
  <c r="D398" i="5"/>
  <c r="F404" i="5"/>
  <c r="F804" i="5"/>
  <c r="D803" i="5"/>
  <c r="F628" i="5"/>
  <c r="D627" i="5"/>
  <c r="D150" i="5"/>
  <c r="F161" i="5"/>
  <c r="D109" i="5"/>
  <c r="F109" i="5" s="1"/>
  <c r="F110" i="5"/>
  <c r="F335" i="5"/>
  <c r="D334" i="5"/>
  <c r="F334" i="5" s="1"/>
  <c r="F750" i="5"/>
  <c r="D749" i="5"/>
  <c r="F749" i="5" s="1"/>
  <c r="D756" i="5"/>
  <c r="D755" i="5" s="1"/>
  <c r="F737" i="5"/>
  <c r="D736" i="5"/>
  <c r="F302" i="5"/>
  <c r="D301" i="5"/>
  <c r="F175" i="5"/>
  <c r="F743" i="5"/>
  <c r="D742" i="5"/>
  <c r="F742" i="5" s="1"/>
  <c r="F567" i="5"/>
  <c r="D566" i="5"/>
  <c r="F211" i="5"/>
  <c r="D210" i="5"/>
  <c r="F25" i="5"/>
  <c r="D24" i="5"/>
  <c r="D39" i="5"/>
  <c r="D604" i="5"/>
  <c r="F604" i="5" s="1"/>
  <c r="D380" i="5"/>
  <c r="F380" i="5" s="1"/>
  <c r="F387" i="5"/>
  <c r="F167" i="5"/>
  <c r="D166" i="5"/>
  <c r="F166" i="5" s="1"/>
  <c r="F673" i="5"/>
  <c r="D672" i="5"/>
  <c r="F616" i="5"/>
  <c r="D615" i="5"/>
  <c r="F615" i="5" s="1"/>
  <c r="F693" i="5"/>
  <c r="D692" i="5"/>
  <c r="F692" i="5" s="1"/>
  <c r="F729" i="5"/>
  <c r="D728" i="5"/>
  <c r="F74" i="5"/>
  <c r="D73" i="5"/>
  <c r="F73" i="5" s="1"/>
  <c r="F707" i="5"/>
  <c r="F479" i="5"/>
  <c r="D461" i="5"/>
  <c r="F461" i="5" s="1"/>
  <c r="F793" i="5"/>
  <c r="D792" i="5"/>
  <c r="F792" i="5" s="1"/>
  <c r="F834" i="5"/>
  <c r="D833" i="5"/>
  <c r="F661" i="5"/>
  <c r="F660" i="5" l="1"/>
  <c r="D650" i="5"/>
  <c r="F650" i="5" s="1"/>
  <c r="F644" i="5"/>
  <c r="D638" i="5"/>
  <c r="F638" i="5" s="1"/>
  <c r="D509" i="5"/>
  <c r="F509" i="5" s="1"/>
  <c r="D691" i="5"/>
  <c r="D690" i="5" s="1"/>
  <c r="F690" i="5" s="1"/>
  <c r="F714" i="5"/>
  <c r="D713" i="5"/>
  <c r="F713" i="5" s="1"/>
  <c r="D425" i="5"/>
  <c r="F425" i="5" s="1"/>
  <c r="E529" i="5"/>
  <c r="F554" i="5"/>
  <c r="D38" i="5"/>
  <c r="F38" i="5" s="1"/>
  <c r="F39" i="5"/>
  <c r="F237" i="5"/>
  <c r="D236" i="5"/>
  <c r="F201" i="5"/>
  <c r="D200" i="5"/>
  <c r="F200" i="5" s="1"/>
  <c r="F833" i="5"/>
  <c r="D832" i="5"/>
  <c r="F728" i="5"/>
  <c r="D727" i="5"/>
  <c r="F672" i="5"/>
  <c r="F24" i="5"/>
  <c r="D23" i="5"/>
  <c r="F23" i="5" s="1"/>
  <c r="F566" i="5"/>
  <c r="D565" i="5"/>
  <c r="D529" i="5" s="1"/>
  <c r="D173" i="5"/>
  <c r="F173" i="5" s="1"/>
  <c r="F174" i="5"/>
  <c r="D735" i="5"/>
  <c r="F735" i="5" s="1"/>
  <c r="F736" i="5"/>
  <c r="D333" i="5"/>
  <c r="F398" i="5"/>
  <c r="F803" i="5"/>
  <c r="D802" i="5"/>
  <c r="F11" i="5"/>
  <c r="F684" i="5"/>
  <c r="D683" i="5"/>
  <c r="F683" i="5" s="1"/>
  <c r="F627" i="5"/>
  <c r="D626" i="5"/>
  <c r="F626" i="5" s="1"/>
  <c r="F691" i="5"/>
  <c r="F639" i="5"/>
  <c r="D209" i="5"/>
  <c r="F210" i="5"/>
  <c r="F301" i="5"/>
  <c r="D295" i="5"/>
  <c r="F295" i="5" s="1"/>
  <c r="F755" i="5"/>
  <c r="F150" i="5"/>
  <c r="D508" i="5" l="1"/>
  <c r="F508" i="5" s="1"/>
  <c r="F832" i="5"/>
  <c r="E528" i="5"/>
  <c r="E332" i="5" s="1"/>
  <c r="E9" i="5" s="1"/>
  <c r="E7" i="5" s="1"/>
  <c r="D734" i="5"/>
  <c r="F734" i="5" s="1"/>
  <c r="D149" i="5"/>
  <c r="D10" i="5"/>
  <c r="D424" i="5"/>
  <c r="F424" i="5" s="1"/>
  <c r="F10" i="5"/>
  <c r="F333" i="5"/>
  <c r="D671" i="5"/>
  <c r="F671" i="5" s="1"/>
  <c r="F209" i="5"/>
  <c r="F208" i="5" s="1"/>
  <c r="D208" i="5"/>
  <c r="F802" i="5"/>
  <c r="D801" i="5"/>
  <c r="D800" i="5" s="1"/>
  <c r="F565" i="5"/>
  <c r="D528" i="5"/>
  <c r="F727" i="5"/>
  <c r="D712" i="5"/>
  <c r="F712" i="5" s="1"/>
  <c r="D235" i="5"/>
  <c r="F236" i="5"/>
  <c r="F149" i="5" l="1"/>
  <c r="F235" i="5"/>
  <c r="D199" i="5"/>
  <c r="D423" i="5"/>
  <c r="F423" i="5" s="1"/>
  <c r="F529" i="5"/>
  <c r="F800" i="5"/>
  <c r="F801" i="5"/>
  <c r="F528" i="5" l="1"/>
  <c r="D332" i="5"/>
  <c r="F332" i="5" s="1"/>
  <c r="F199" i="5"/>
  <c r="D9" i="5" l="1"/>
  <c r="F9" i="5" s="1"/>
  <c r="D7" i="5" l="1"/>
  <c r="F7" i="5" s="1"/>
</calcChain>
</file>

<file path=xl/sharedStrings.xml><?xml version="1.0" encoding="utf-8"?>
<sst xmlns="http://schemas.openxmlformats.org/spreadsheetml/2006/main" count="2985" uniqueCount="1400">
  <si>
    <t xml:space="preserve"> Наименование показателя</t>
  </si>
  <si>
    <t>Код строки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</si>
  <si>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</si>
  <si>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</si>
  <si>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</si>
  <si>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</si>
  <si>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</si>
  <si>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</si>
  <si>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x</t>
  </si>
  <si>
    <t>в том числе: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</si>
  <si>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</si>
  <si>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</si>
  <si>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</si>
  <si>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</si>
  <si>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</si>
  <si>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</si>
  <si>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</si>
  <si>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</si>
  <si>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</si>
  <si>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</si>
  <si>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</si>
  <si>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</si>
  <si>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</si>
  <si>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</t>
  </si>
  <si>
    <t>90401022000000000000</t>
  </si>
  <si>
    <t>Основное мероприятие "Обеспечение деятельности главы Бодайбинского муниципального образования"</t>
  </si>
  <si>
    <t>90401022000100000000</t>
  </si>
  <si>
    <t>Расходы на выплаты по оплате труда работникам органов местного самоуправления</t>
  </si>
  <si>
    <t>90401022000110110000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</si>
  <si>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</si>
  <si>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90401021000110110100</t>
  </si>
  <si>
    <t>Расходы на выплаты персоналу государственных (муниципальных) органов</t>
  </si>
  <si>
    <t>90401022000110110120</t>
  </si>
  <si>
    <t>Фонд оплаты труда государственных (муниципальных) органов</t>
  </si>
  <si>
    <t>90401022000110110121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</si>
  <si>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</si>
  <si>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90401022000110110129</t>
  </si>
  <si>
    <t>Расходы на обеспечение функций органов местного самоуправления</t>
  </si>
  <si>
    <t>90401022000110190000</t>
  </si>
  <si>
    <t>90401022000110190100</t>
  </si>
  <si>
    <t>90401022000110190120</t>
  </si>
  <si>
    <t>Иные выплаты персоналу государственных (муниципальных) органов, за исключением фонда оплаты труда</t>
  </si>
  <si>
    <t>90401022000110190122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</si>
  <si>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</si>
  <si>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</si>
  <si>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</si>
  <si>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</si>
  <si>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</si>
  <si>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</si>
  <si>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</si>
  <si>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</si>
  <si>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</si>
  <si>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</si>
  <si>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</si>
  <si>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</si>
  <si>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</si>
  <si>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</si>
  <si>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</si>
  <si>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</si>
  <si>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</si>
  <si>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</si>
  <si>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</si>
  <si>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</si>
  <si>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</si>
  <si>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Иные бюджетные ассигнования</t>
  </si>
  <si>
    <t>90401039120010190800</t>
  </si>
  <si>
    <t>Уплата налогов, сборов и иных платежей</t>
  </si>
  <si>
    <t>90401039120010190850</t>
  </si>
  <si>
    <t>Уплата иных платежей</t>
  </si>
  <si>
    <t>90401039120010190853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</si>
  <si>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</si>
  <si>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</si>
  <si>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</si>
  <si>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Основное мероприятие "Обеспечение деятельности администрации  Бодайбинского городского поселения"</t>
  </si>
  <si>
    <t>90401042000200000000</t>
  </si>
  <si>
    <t>90401042000210110000</t>
  </si>
  <si>
    <t>90401042000210110100</t>
  </si>
  <si>
    <t>90401042000210110120</t>
  </si>
  <si>
    <t>90401042000210110121</t>
  </si>
  <si>
    <t>90401042000210110129</t>
  </si>
  <si>
    <t>90401042000210111000</t>
  </si>
  <si>
    <t>90401042000210111100</t>
  </si>
  <si>
    <t>90401042000210111120</t>
  </si>
  <si>
    <t>90401042000210111121</t>
  </si>
  <si>
    <t>90401042000210190000</t>
  </si>
  <si>
    <t>90401042000210190100</t>
  </si>
  <si>
    <t>90401042000210190120</t>
  </si>
  <si>
    <t>90401042000210190122</t>
  </si>
  <si>
    <t>90401042000210190200</t>
  </si>
  <si>
    <t>90401042000210190240</t>
  </si>
  <si>
    <t>90401042000210190244</t>
  </si>
  <si>
    <t>Закупка энергетических ресурсов</t>
  </si>
  <si>
    <t>90401042000210190247</t>
  </si>
  <si>
    <t>90401042000210190300</t>
  </si>
  <si>
    <t>Премии и гранты</t>
  </si>
  <si>
    <t>90401042000210190350</t>
  </si>
  <si>
    <t>90401042000210190800</t>
  </si>
  <si>
    <t>90401042000210190850</t>
  </si>
  <si>
    <t>90401042000210190853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</si>
  <si>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</si>
  <si>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90401042000300000000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</si>
  <si>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</si>
  <si>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90401042000319999000</t>
  </si>
  <si>
    <t>90401042000319999200</t>
  </si>
  <si>
    <t>90401042000319999240</t>
  </si>
  <si>
    <t xml:space="preserve">Прочая закупка товаров, работ и услуг </t>
  </si>
  <si>
    <t>90401042000319999244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</si>
  <si>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</si>
  <si>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90401042000400000000</t>
  </si>
  <si>
    <t>90401042000419999000</t>
  </si>
  <si>
    <t>90401042000419999200</t>
  </si>
  <si>
    <t>90401042000419999240</t>
  </si>
  <si>
    <t>Закупка товаров, работ и услуг в сфере информационно-коммуникационных технологий</t>
  </si>
  <si>
    <t>90401042000419999242</t>
  </si>
  <si>
    <t>Муниципальная программа "Управление муниципальной собственностью Бодайбинского муниципального образования"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</si>
  <si>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</si>
  <si>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</si>
  <si>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</si>
  <si>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</si>
  <si>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</si>
  <si>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</si>
  <si>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</si>
  <si>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</si>
  <si>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</si>
  <si>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</si>
  <si>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</si>
  <si>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</si>
  <si>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</si>
  <si>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</si>
  <si>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</si>
  <si>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</si>
  <si>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</si>
  <si>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</si>
  <si>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</si>
  <si>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</si>
  <si>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</si>
  <si>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</si>
  <si>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</si>
  <si>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</si>
  <si>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</si>
  <si>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</si>
  <si>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</si>
  <si>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</si>
  <si>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</si>
  <si>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</si>
  <si>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</si>
  <si>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</si>
  <si>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</si>
  <si>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</si>
  <si>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</si>
  <si>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</si>
  <si>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</si>
  <si>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</si>
  <si>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</si>
  <si>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90401079210019999800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</si>
  <si>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</si>
  <si>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</si>
  <si>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</si>
  <si>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</si>
  <si>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</si>
  <si>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90401079220019999800</t>
  </si>
  <si>
    <t>Иные межбюджетные трансферты на осуществление полномочий по проведению внешнего муниципального финансового контроля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</si>
  <si>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</si>
  <si>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</si>
  <si>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</si>
  <si>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</si>
  <si>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</si>
  <si>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</si>
  <si>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</si>
  <si>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</si>
  <si>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</si>
  <si>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</si>
  <si>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</si>
  <si>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</si>
  <si>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</si>
  <si>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</si>
  <si>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</si>
  <si>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</si>
  <si>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</si>
  <si>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</si>
  <si>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</si>
  <si>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</si>
  <si>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</si>
  <si>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</si>
  <si>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</si>
  <si>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</si>
  <si>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</si>
  <si>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</si>
  <si>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</si>
  <si>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</si>
  <si>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</si>
  <si>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</si>
  <si>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</si>
  <si>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</si>
  <si>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</si>
  <si>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</si>
  <si>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90401139180010400000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</si>
  <si>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</si>
  <si>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90401139180010400100</t>
  </si>
  <si>
    <t>Расходы на выплаты персоналу казенных учреждений</t>
  </si>
  <si>
    <t>90401139180010400110</t>
  </si>
  <si>
    <t>Фонд оплаты труда учреждений</t>
  </si>
  <si>
    <t>90401139180010400111</t>
  </si>
  <si>
    <t>Иные выплаты персоналу учреждений, за исключением фонда оплаты труда</t>
  </si>
  <si>
    <t>90401139180010400112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</si>
  <si>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</si>
  <si>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90401139180010400119</t>
  </si>
  <si>
    <t>90401139180010400200</t>
  </si>
  <si>
    <t>90401139180010400240</t>
  </si>
  <si>
    <t>90401139180010400242</t>
  </si>
  <si>
    <t>90401139180010400244</t>
  </si>
  <si>
    <t>Заукупка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</si>
  <si>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90401139180010400245</t>
  </si>
  <si>
    <t>90401139180010400247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</si>
  <si>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</si>
  <si>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</si>
  <si>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</si>
  <si>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</si>
  <si>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</si>
  <si>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</si>
  <si>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</si>
  <si>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Муниципальная программа "Обеспечение безопасности населения и территории Бодайбинского муниципального образования" на 2023-2027 годы</t>
  </si>
  <si>
    <t>90403092500000000000</t>
  </si>
  <si>
    <t>Основное мероприятие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</si>
  <si>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90403092500100000000</t>
  </si>
  <si>
    <t>90403092500119600000</t>
  </si>
  <si>
    <t>90403092500119600200</t>
  </si>
  <si>
    <t>90403092500119600240</t>
  </si>
  <si>
    <t>90403092500119600244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</si>
  <si>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</si>
  <si>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</si>
  <si>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</si>
  <si>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</si>
  <si>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</si>
  <si>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</si>
  <si>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</si>
  <si>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</si>
  <si>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</si>
  <si>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 xml:space="preserve">Муниципальная программа "Обеспечение безопасности населения и территории Бодайбинского муниципального образования" </t>
  </si>
  <si>
    <t>90403102500000000000</t>
  </si>
  <si>
    <t>90403102500100000000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</si>
  <si>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</si>
  <si>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90403102500110510000</t>
  </si>
  <si>
    <t>90403102500110510200</t>
  </si>
  <si>
    <t>90403102500110510240</t>
  </si>
  <si>
    <t>90403102510010510244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</si>
  <si>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</si>
  <si>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</si>
  <si>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</si>
  <si>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Основное мероприятие "Обеспечение первичных мер пожарной безопасности в Бодайбинском муниципальном образовании"</t>
  </si>
  <si>
    <t>90403142500200000000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</si>
  <si>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</si>
  <si>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90403142500210511000</t>
  </si>
  <si>
    <t>90403142500210511200</t>
  </si>
  <si>
    <t>90403142500210511240</t>
  </si>
  <si>
    <t>90403142500210511244</t>
  </si>
  <si>
    <t>Предоставление субсидий бюджетным, автономным учреждениям и иным некоммерческим организациям</t>
  </si>
  <si>
    <t>90403142500210511600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</si>
  <si>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</si>
  <si>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90403142500210511630</t>
  </si>
  <si>
    <t>Субсидии на возмещение недополученных доходов и (или) возмещение фактически понесенных затрат</t>
  </si>
  <si>
    <t>90403142500210511631</t>
  </si>
  <si>
    <t>90403142500210511800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</si>
  <si>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</si>
  <si>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90403142500210511810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</si>
  <si>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</si>
  <si>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90403142500210511811</t>
  </si>
  <si>
    <t>Основное мероприятие "Профилактика терроризма и экстремизма в Бодайбинском муниципальном образовании"</t>
  </si>
  <si>
    <t>90403142500300000000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</si>
  <si>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</si>
  <si>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90403142500310512000</t>
  </si>
  <si>
    <t>90403142500310512200</t>
  </si>
  <si>
    <t>90403142500310512240</t>
  </si>
  <si>
    <t>90403142500310512244</t>
  </si>
  <si>
    <t>Основное мероприятие "Обеспечение первичных мер безопасности на водных объектах в Бодайбинском муниципальном образовании"</t>
  </si>
  <si>
    <t>90403142500400000000</t>
  </si>
  <si>
    <t>Расходы на осуществление деятельности органов местного самоуправления по обеспечению первичных мер безопасности на водных объектах</t>
  </si>
  <si>
    <t>90403142500410513000</t>
  </si>
  <si>
    <t>90403142500410513200</t>
  </si>
  <si>
    <t>90403142500410513240</t>
  </si>
  <si>
    <t>90403142500410513244</t>
  </si>
  <si>
    <t>НАЦИОНАЛЬНАЯ ЭКОНОМИКА</t>
  </si>
  <si>
    <t>90404000000000000000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</si>
  <si>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</si>
  <si>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Водное хозяйство</t>
  </si>
  <si>
    <t>90404060000000000000</t>
  </si>
  <si>
    <t>Муниципальная программа "Развитие жилищно-коммунального хозяйства и повышение энергоэффективности Бодайбинского муниципального образования" на 2023-2027 годы</t>
  </si>
  <si>
    <t>90404062600000000000</t>
  </si>
  <si>
    <t>Подпрограмма "Чистая вода"</t>
  </si>
  <si>
    <t>90404062620000000000</t>
  </si>
  <si>
    <t>Основное мероприятие "Разработка нормативно-технической документации"</t>
  </si>
  <si>
    <t>90404062620400000000</t>
  </si>
  <si>
    <t>90404062620419999000</t>
  </si>
  <si>
    <t>90404062620419999200</t>
  </si>
  <si>
    <t>90404062620419999240</t>
  </si>
  <si>
    <t>90404062620419999244</t>
  </si>
  <si>
    <t xml:space="preserve">Транспорт </t>
  </si>
  <si>
    <t>90404080000000000000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</si>
  <si>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</t>
  </si>
  <si>
    <t>90404082400000000000</t>
  </si>
  <si>
    <t>Подпрограмма "Транспортное обслуживание"</t>
  </si>
  <si>
    <t>90404082420000000000</t>
  </si>
  <si>
    <t>Основное мероприятие "Поддержка пассажирского транспорта"</t>
  </si>
  <si>
    <t>90404082420100000000</t>
  </si>
  <si>
    <t>Расходы на оплату услуг, связанных с осуществлением регулярных пассажирских перевозок автомобильным транспортом по регулируемым тарифам по городским маршрутам</t>
  </si>
  <si>
    <t>90404082420110240000</t>
  </si>
  <si>
    <t>90404082420110240200</t>
  </si>
  <si>
    <t>90404082420110240240</t>
  </si>
  <si>
    <t>90404082420110240244</t>
  </si>
  <si>
    <t>Расходы на опалту услуг, связанных с осуществлением пассажирских перевозок автомобильным транспортом по муниципальным социально-значимым пригородным сезонным маршрутам. Оказание услуг, связанных с осуществлением пассажирских перевозок автомобильным транспортом о муниципальным социально-значимым пригородным сезонным маршрутам</t>
  </si>
  <si>
    <t>90404082420110241000</t>
  </si>
  <si>
    <t>90404082420110241200</t>
  </si>
  <si>
    <t>90404082420110241240</t>
  </si>
  <si>
    <t>90404082420110241244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</si>
  <si>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</si>
  <si>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</si>
  <si>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</si>
  <si>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</si>
  <si>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</si>
  <si>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</si>
  <si>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</si>
  <si>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</si>
  <si>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</si>
  <si>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</si>
  <si>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</si>
  <si>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</si>
  <si>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</si>
  <si>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</si>
  <si>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</si>
  <si>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</si>
  <si>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</si>
  <si>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</si>
  <si>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</si>
  <si>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</si>
  <si>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</si>
  <si>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</si>
  <si>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</si>
  <si>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</si>
  <si>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</si>
  <si>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</si>
  <si>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</si>
  <si>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</si>
  <si>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</si>
  <si>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</si>
  <si>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</si>
  <si>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</si>
  <si>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</si>
  <si>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</si>
  <si>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</si>
  <si>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</si>
  <si>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</si>
  <si>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</si>
  <si>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</si>
  <si>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</si>
  <si>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90404092410319999800</t>
  </si>
  <si>
    <t>90404092410319999830</t>
  </si>
  <si>
    <t>Исполнение судебных актов Российской Федерации и мировых соглашений по возмещению причиненного вреда</t>
  </si>
  <si>
    <t>90404092410319999831</t>
  </si>
  <si>
    <t>90404092410319999850</t>
  </si>
  <si>
    <t>90404092410319999853</t>
  </si>
  <si>
    <t>Основное мероприятие "Совершенствование деятельности по организации дорожного движения"</t>
  </si>
  <si>
    <t>90404092410400000000</t>
  </si>
  <si>
    <t>90404092410419999000</t>
  </si>
  <si>
    <t>90404092410419999200</t>
  </si>
  <si>
    <t>90404092410419999240</t>
  </si>
  <si>
    <t>90404092410419999242</t>
  </si>
  <si>
    <t>90404092410419999244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</si>
  <si>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</si>
  <si>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</si>
  <si>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</si>
  <si>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</si>
  <si>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</si>
  <si>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</si>
  <si>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90404099000000000000</t>
  </si>
  <si>
    <t>Непрограммные расходы по направлениям деятельности</t>
  </si>
  <si>
    <t>90404099100000000000</t>
  </si>
  <si>
    <t>90404099160000000000</t>
  </si>
  <si>
    <t>904040991600S2370000</t>
  </si>
  <si>
    <t>904040991600S237200</t>
  </si>
  <si>
    <t>904040991600S237240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</si>
  <si>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</si>
  <si>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</si>
  <si>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</si>
  <si>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</si>
  <si>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</si>
  <si>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</si>
  <si>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</si>
  <si>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</si>
  <si>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</si>
  <si>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 xml:space="preserve">Муниципальная программа "Поддержка и развитие малого и среднего предпринимательства на территории Бодайбинского муниципального образования" </t>
  </si>
  <si>
    <t>90404122900000000000</t>
  </si>
  <si>
    <t>90404122900019999000</t>
  </si>
  <si>
    <t>90404122900019999200</t>
  </si>
  <si>
    <t>90404122900019999240</t>
  </si>
  <si>
    <t>90404122900019999244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</si>
  <si>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</si>
  <si>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</si>
  <si>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</si>
  <si>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</si>
  <si>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</si>
  <si>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</si>
  <si>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</si>
  <si>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</si>
  <si>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</si>
  <si>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</si>
  <si>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</si>
  <si>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</si>
  <si>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</si>
  <si>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</si>
  <si>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</si>
  <si>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</si>
  <si>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</si>
  <si>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</si>
  <si>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</si>
  <si>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</si>
  <si>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</si>
  <si>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</si>
  <si>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</si>
  <si>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</si>
  <si>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</si>
  <si>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</si>
  <si>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</si>
  <si>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</si>
  <si>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</si>
  <si>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</si>
  <si>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</si>
  <si>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</si>
  <si>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</si>
  <si>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</si>
  <si>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</si>
  <si>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</si>
  <si>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</si>
  <si>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</si>
  <si>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</si>
  <si>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</si>
  <si>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</si>
  <si>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Основное мероприятие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</si>
  <si>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90405012200100000000</t>
  </si>
  <si>
    <t>Расходы на снос ветхого и аварийного жилищного фонда Бодайбинского муниципального образования</t>
  </si>
  <si>
    <t>90405012200110222000</t>
  </si>
  <si>
    <t>90405012200110222200</t>
  </si>
  <si>
    <t>90405012200110222240</t>
  </si>
  <si>
    <t>90405012200110222244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</si>
  <si>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</si>
  <si>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</si>
  <si>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</si>
  <si>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</si>
  <si>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</si>
  <si>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</si>
  <si>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</si>
  <si>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</si>
  <si>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90405012200110223400</t>
  </si>
  <si>
    <t>90405012200110223410</t>
  </si>
  <si>
    <t>90405012200110223412</t>
  </si>
  <si>
    <t>90405012200110223800</t>
  </si>
  <si>
    <t>90405012200110223830</t>
  </si>
  <si>
    <t>90405012200110223831</t>
  </si>
  <si>
    <t>90405012200110223850</t>
  </si>
  <si>
    <t>90405012200110223853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</si>
  <si>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</si>
  <si>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</si>
  <si>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</si>
  <si>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</si>
  <si>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</si>
  <si>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</si>
  <si>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</si>
  <si>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Снос ветхого и аварийного жилищного фонда Бодайбинского муниципального образования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</si>
  <si>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</si>
  <si>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</si>
  <si>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</si>
  <si>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</si>
  <si>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</si>
  <si>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</si>
  <si>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</si>
  <si>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</si>
  <si>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</si>
  <si>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</si>
  <si>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</si>
  <si>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</si>
  <si>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</si>
  <si>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</si>
  <si>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</si>
  <si>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</si>
  <si>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</si>
  <si>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</si>
  <si>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</si>
  <si>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</si>
  <si>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</si>
  <si>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</si>
  <si>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</si>
  <si>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</si>
  <si>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</si>
  <si>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</si>
  <si>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</si>
  <si>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</si>
  <si>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</si>
  <si>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</si>
  <si>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</si>
  <si>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</si>
  <si>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90405012620000000000</t>
  </si>
  <si>
    <t>Основное мероприятие "Развитие системы водоотведения"</t>
  </si>
  <si>
    <t>90405012620200000000</t>
  </si>
  <si>
    <t>Субсидии в целях возмещения недополученных доходов организациям, предоставляющим жилищные услуги населению</t>
  </si>
  <si>
    <t>90405012620210680000</t>
  </si>
  <si>
    <t>90405012620210680800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</si>
  <si>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</si>
  <si>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90405012620210680810</t>
  </si>
  <si>
    <t>90405012620210680811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</si>
  <si>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</si>
  <si>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</si>
  <si>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</si>
  <si>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</si>
  <si>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</si>
  <si>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</si>
  <si>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</si>
  <si>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</si>
  <si>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</si>
  <si>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90405012630200000000</t>
  </si>
  <si>
    <t>90405012630219999000</t>
  </si>
  <si>
    <t>90405012630219999200</t>
  </si>
  <si>
    <t>90405012630219999240</t>
  </si>
  <si>
    <t>90405012630219999244</t>
  </si>
  <si>
    <t>90405013100000000000</t>
  </si>
  <si>
    <t>90405013100100000000</t>
  </si>
  <si>
    <t>Расходы на проведение рыночной оценки аварийного жилищного фонда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</si>
  <si>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</si>
  <si>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</si>
  <si>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</si>
  <si>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</si>
  <si>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</si>
  <si>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</si>
  <si>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</si>
  <si>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</si>
  <si>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</si>
  <si>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</si>
  <si>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</si>
  <si>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90405013100310810244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</si>
  <si>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</si>
  <si>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</si>
  <si>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</si>
  <si>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</si>
  <si>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</si>
  <si>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Иные бюджетные аасигнования</t>
  </si>
  <si>
    <t>90405013100310813800</t>
  </si>
  <si>
    <t>90405013100310813850</t>
  </si>
  <si>
    <t>90405013100310813853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</si>
  <si>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</si>
  <si>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</si>
  <si>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</si>
  <si>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</si>
  <si>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05013300219999000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</si>
  <si>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</si>
  <si>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</si>
  <si>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</si>
  <si>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</si>
  <si>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</si>
  <si>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 xml:space="preserve">Муниципальная программа "Развитие жилищно-коммунального хозяйства на территории Бодайбинского муниципального образования" 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</si>
  <si>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</si>
  <si>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</si>
  <si>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</si>
  <si>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</si>
  <si>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</si>
  <si>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</si>
  <si>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</si>
  <si>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</si>
  <si>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</si>
  <si>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</si>
  <si>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</si>
  <si>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</si>
  <si>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</si>
  <si>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</si>
  <si>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</si>
  <si>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</si>
  <si>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</si>
  <si>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</si>
  <si>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</si>
  <si>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</si>
  <si>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</si>
  <si>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</si>
  <si>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</si>
  <si>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</si>
  <si>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</si>
  <si>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</si>
  <si>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</si>
  <si>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</si>
  <si>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</si>
  <si>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</si>
  <si>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</si>
  <si>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</si>
  <si>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</si>
  <si>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</si>
  <si>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</si>
  <si>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90405022610210611000</t>
  </si>
  <si>
    <t>90405022610210611200</t>
  </si>
  <si>
    <t>90405022610210611240</t>
  </si>
  <si>
    <t>90405022610210611244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</si>
  <si>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</si>
  <si>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</si>
  <si>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</si>
  <si>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</si>
  <si>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</si>
  <si>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</si>
  <si>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</si>
  <si>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</si>
  <si>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</si>
  <si>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</si>
  <si>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</si>
  <si>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</si>
  <si>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</si>
  <si>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</si>
  <si>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</si>
  <si>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</si>
  <si>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</si>
  <si>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</si>
  <si>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</si>
  <si>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</si>
  <si>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</si>
  <si>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</si>
  <si>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</si>
  <si>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</si>
  <si>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</si>
  <si>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</si>
  <si>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</si>
  <si>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</si>
  <si>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</si>
  <si>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</si>
  <si>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</si>
  <si>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</si>
  <si>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</si>
  <si>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</si>
  <si>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</si>
  <si>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</si>
  <si>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</si>
  <si>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</si>
  <si>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</si>
  <si>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</si>
  <si>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</si>
  <si>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</si>
  <si>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</si>
  <si>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</si>
  <si>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</si>
  <si>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</si>
  <si>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</si>
  <si>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</si>
  <si>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</si>
  <si>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</si>
  <si>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</si>
  <si>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</si>
  <si>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</si>
  <si>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</si>
  <si>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</si>
  <si>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</si>
  <si>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</si>
  <si>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</si>
  <si>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</si>
  <si>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90405029000000000000</t>
  </si>
  <si>
    <t>90405029100000000000</t>
  </si>
  <si>
    <t>Непрограммные расходы в сфере жилищно-коммунального хозяйства</t>
  </si>
  <si>
    <t>90405029130000000000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</si>
  <si>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</si>
  <si>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90405029130010910000</t>
  </si>
  <si>
    <t>90405029130010910800</t>
  </si>
  <si>
    <t>90405029130010910810</t>
  </si>
  <si>
    <t>90405029130010910811</t>
  </si>
  <si>
    <t>Субсидия на возмещение недополученных доходов в связи с оказанием услуг по подвозу воды населению</t>
  </si>
  <si>
    <t>90405029130010912000</t>
  </si>
  <si>
    <t>90405029130010912800</t>
  </si>
  <si>
    <t>90405029130010912810</t>
  </si>
  <si>
    <t>90405029130010912811</t>
  </si>
  <si>
    <t>90405029140000000000</t>
  </si>
  <si>
    <t>90405029140010930000</t>
  </si>
  <si>
    <t>90405029140010930800</t>
  </si>
  <si>
    <t>90405029140010930830</t>
  </si>
  <si>
    <t>90405029140010930831</t>
  </si>
  <si>
    <t>90405029140010930850</t>
  </si>
  <si>
    <t>Другиеэкономические санкции</t>
  </si>
  <si>
    <t>90405029140010930853</t>
  </si>
  <si>
    <t>Благоустройство</t>
  </si>
  <si>
    <t>90405030000000000000</t>
  </si>
  <si>
    <t xml:space="preserve">Муниципальная программа "Комплексное благоустройство, содержание и озеленение территории Бодайбинского муниципального образования" 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</si>
  <si>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</si>
  <si>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</si>
  <si>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</si>
  <si>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</si>
  <si>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</si>
  <si>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</si>
  <si>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</si>
  <si>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</si>
  <si>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</si>
  <si>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90405032110200000000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</si>
  <si>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</si>
  <si>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</si>
  <si>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</si>
  <si>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</si>
  <si>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</si>
  <si>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</si>
  <si>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</si>
  <si>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</si>
  <si>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</si>
  <si>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</si>
  <si>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</si>
  <si>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</si>
  <si>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</si>
  <si>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</si>
  <si>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</si>
  <si>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</si>
  <si>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</si>
  <si>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</si>
  <si>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</si>
  <si>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</si>
  <si>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</si>
  <si>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</si>
  <si>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</si>
  <si>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</si>
  <si>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</si>
  <si>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</si>
  <si>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</si>
  <si>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</si>
  <si>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</si>
  <si>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</si>
  <si>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</si>
  <si>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</si>
  <si>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</si>
  <si>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Заупка товаров, работ и услуг для обеспечения государственных (мугниципальных) нужд</t>
  </si>
  <si>
    <t>90405032130119999200</t>
  </si>
  <si>
    <t>Иные заупки товаров, работ и услуг для государственных (муниципальных) нужд</t>
  </si>
  <si>
    <t>90405032130119999240</t>
  </si>
  <si>
    <t>Прочая заупка товаров, работ и услуг</t>
  </si>
  <si>
    <t>90405032130119999244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</si>
  <si>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</si>
  <si>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</si>
  <si>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</si>
  <si>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</si>
  <si>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</si>
  <si>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</si>
  <si>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</si>
  <si>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</si>
  <si>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</si>
  <si>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</si>
  <si>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</si>
  <si>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</si>
  <si>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</si>
  <si>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Основное мероприятие "Организация ритуальных услуг и содержание мест захоронения"</t>
  </si>
  <si>
    <t>90405032140100000000</t>
  </si>
  <si>
    <t>90405032140119999000</t>
  </si>
  <si>
    <t>90405032140119999200</t>
  </si>
  <si>
    <t>90405032140119999240</t>
  </si>
  <si>
    <t>90405032140119999244</t>
  </si>
  <si>
    <t>90405032140119999800</t>
  </si>
  <si>
    <t>90405032140119999810</t>
  </si>
  <si>
    <t>90405032140119999811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</si>
  <si>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</si>
  <si>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</si>
  <si>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</si>
  <si>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</si>
  <si>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</si>
  <si>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</si>
  <si>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</si>
  <si>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</si>
  <si>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</si>
  <si>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</si>
  <si>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</si>
  <si>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</si>
  <si>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</si>
  <si>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</si>
  <si>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</si>
  <si>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</si>
  <si>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</si>
  <si>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</si>
  <si>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</si>
  <si>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</si>
  <si>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</si>
  <si>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</si>
  <si>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</si>
  <si>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</si>
  <si>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</si>
  <si>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</si>
  <si>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</si>
  <si>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</si>
  <si>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</si>
  <si>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</si>
  <si>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</si>
  <si>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</si>
  <si>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</si>
  <si>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</si>
  <si>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</si>
  <si>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</si>
  <si>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</si>
  <si>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</si>
  <si>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</si>
  <si>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</si>
  <si>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</si>
  <si>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</si>
  <si>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</si>
  <si>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</si>
  <si>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</si>
  <si>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</si>
  <si>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</si>
  <si>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</si>
  <si>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</si>
  <si>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</si>
  <si>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</si>
  <si>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</si>
  <si>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</si>
  <si>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</si>
  <si>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</si>
  <si>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</si>
  <si>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</si>
  <si>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 xml:space="preserve">Муниципальная программа "Формирование комфортной городской среды на территории Бодайбинского муниципального образования" 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</si>
  <si>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</si>
  <si>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</si>
  <si>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</si>
  <si>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90405032710119999000</t>
  </si>
  <si>
    <t>Подпрограмма "Реализация мероприятий по созданию условий для повышения уровня благоустройства общественных территорий"</t>
  </si>
  <si>
    <t>90405032720000000000</t>
  </si>
  <si>
    <t>Основное мероприятие "Реализация основного мероприятия по созданию условий для повышения уровня благоустройства общественных территорий"</t>
  </si>
  <si>
    <t>90405032720200000000</t>
  </si>
  <si>
    <t>90405032720219999000</t>
  </si>
  <si>
    <t>904050327202199999200</t>
  </si>
  <si>
    <t>904050327202199999240</t>
  </si>
  <si>
    <t>904050327202199999244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</si>
  <si>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</si>
  <si>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</si>
  <si>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</si>
  <si>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</si>
  <si>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</si>
  <si>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</si>
  <si>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90405039000000000000</t>
  </si>
  <si>
    <t>Непрограммные расходы в сфере благоустройства</t>
  </si>
  <si>
    <t>90405039190000000000</t>
  </si>
  <si>
    <t>904050391900S2380000</t>
  </si>
  <si>
    <t>904050391900S2380200</t>
  </si>
  <si>
    <t>904050391900S2380240</t>
  </si>
  <si>
    <t>904050391900S2380244</t>
  </si>
  <si>
    <t>Расходы на реализацию мероприятий в рамках инициативного проекта "Благоустройство. Чистота - залог здоровья населения Бодайбинского городского поселения"</t>
  </si>
  <si>
    <t>90405039190010140000</t>
  </si>
  <si>
    <t>90405039190010140200</t>
  </si>
  <si>
    <t>90405039190010140240</t>
  </si>
  <si>
    <t>90405039190010140244</t>
  </si>
  <si>
    <t>Другие вопросы в области жилищно-коммунального хозяйства</t>
  </si>
  <si>
    <t>90405050000000000000</t>
  </si>
  <si>
    <t xml:space="preserve">Муниципальная программа  "Управление муниципальной собственностью Бодайбинского муниципального образования" 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</si>
  <si>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</si>
  <si>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</si>
  <si>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</si>
  <si>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</si>
  <si>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</si>
  <si>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</si>
  <si>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</si>
  <si>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</si>
  <si>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</si>
  <si>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</si>
  <si>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</si>
  <si>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</si>
  <si>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</si>
  <si>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</si>
  <si>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</si>
  <si>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</si>
  <si>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</si>
  <si>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</si>
  <si>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</si>
  <si>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</si>
  <si>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</si>
  <si>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</si>
  <si>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</si>
  <si>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</si>
  <si>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</si>
  <si>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</si>
  <si>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</si>
  <si>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</si>
  <si>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</si>
  <si>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</si>
  <si>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</si>
  <si>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</si>
  <si>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</si>
  <si>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Расходы на выявление и оценку объектов накопленного вреда окружающей среде и (или) организация работ по ликвидации накопленного вреда окружающей среде в случае наличия на территории муниципального образования объектов накопленного вреда окружающей среде, а в случае их отсутствия - иные мероприятия по предотвращению и (или) снижению негативного воздействия хозяйственной и иной деятельности на окружающую среду, сохранение и восстановление природной среды, рациональное использование и воспроизводство природных ресурсов, обеспечение экологической безопасности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</si>
  <si>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</si>
  <si>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</si>
  <si>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</si>
  <si>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</si>
  <si>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</si>
  <si>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</si>
  <si>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</si>
  <si>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</si>
  <si>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</si>
  <si>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</si>
  <si>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</si>
  <si>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</si>
  <si>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</si>
  <si>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</si>
  <si>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 xml:space="preserve">Муниципальная программа "Муниципальное управление" </t>
  </si>
  <si>
    <t>90407052000000000000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</si>
  <si>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</si>
  <si>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90407052000500000000</t>
  </si>
  <si>
    <t>Расходы на дополнительное профессиональное образование и повышение квалификации муниципальных служащих</t>
  </si>
  <si>
    <t>90407052000510130000</t>
  </si>
  <si>
    <t>90407052000510130200</t>
  </si>
  <si>
    <t>90407052000510130240</t>
  </si>
  <si>
    <t>90407052000510130244</t>
  </si>
  <si>
    <t>90407059000000000000</t>
  </si>
  <si>
    <t>90407059100000000000</t>
  </si>
  <si>
    <t>90407059180000000000</t>
  </si>
  <si>
    <t>Расходы на обеспечение деятельности (оказание услуг) муниципальных учреждений (организаций)</t>
  </si>
  <si>
    <t>90407059180010400000</t>
  </si>
  <si>
    <t>90407059180010400200</t>
  </si>
  <si>
    <t>90407059180010400240</t>
  </si>
  <si>
    <t>90407059180010400244</t>
  </si>
  <si>
    <t>Молодежная политика</t>
  </si>
  <si>
    <t>90407070000000000000</t>
  </si>
  <si>
    <t xml:space="preserve">Муниципальная программа "Молодежь и поддержка физической культуры и спорта на территории Бодайбинского муниципального образования" 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</si>
  <si>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</si>
  <si>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</si>
  <si>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</si>
  <si>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</si>
  <si>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</si>
  <si>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</si>
  <si>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</si>
  <si>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</si>
  <si>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</si>
  <si>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</si>
  <si>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</si>
  <si>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</si>
  <si>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</si>
  <si>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</si>
  <si>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</si>
  <si>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</si>
  <si>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</si>
  <si>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</si>
  <si>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</si>
  <si>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</si>
  <si>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</si>
  <si>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</si>
  <si>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</si>
  <si>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</si>
  <si>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</si>
  <si>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</si>
  <si>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</si>
  <si>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</si>
  <si>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</si>
  <si>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</si>
  <si>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</si>
  <si>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</si>
  <si>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Охрана семьи и детства</t>
  </si>
  <si>
    <t>90410040000000000000</t>
  </si>
  <si>
    <t>90410049100000000000</t>
  </si>
  <si>
    <t>90410049150000000000</t>
  </si>
  <si>
    <t>Иные межбюджетные трансферты на осуществление передачи части полномочий в целях реализации мероприятий в рамках подрограммы "Молодым семьям-доступное жилье" государственной программы Иркутской области "Доступное жилье"</t>
  </si>
  <si>
    <t>90410049150019500000</t>
  </si>
  <si>
    <t>90410049150019500500</t>
  </si>
  <si>
    <t>Иные межбюджетые трансферты</t>
  </si>
  <si>
    <t>90410049150019500540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</si>
  <si>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</si>
  <si>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</si>
  <si>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</si>
  <si>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</si>
  <si>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</si>
  <si>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</si>
  <si>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</si>
  <si>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</si>
  <si>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</si>
  <si>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</si>
  <si>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</si>
  <si>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</si>
  <si>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</si>
  <si>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</si>
  <si>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</si>
  <si>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</si>
  <si>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</si>
  <si>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</si>
  <si>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</si>
  <si>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</si>
  <si>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</si>
  <si>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</si>
  <si>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</si>
  <si>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</si>
  <si>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</si>
  <si>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</si>
  <si>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</si>
  <si>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</si>
  <si>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</si>
  <si>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</si>
  <si>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</si>
  <si>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</si>
  <si>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</si>
  <si>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</si>
  <si>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</si>
  <si>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</si>
  <si>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</si>
  <si>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</si>
  <si>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</si>
  <si>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</si>
  <si>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</si>
  <si>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</si>
  <si>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</si>
  <si>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</si>
  <si>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</si>
  <si>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</si>
  <si>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</si>
  <si>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</si>
  <si>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</si>
  <si>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</si>
  <si>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</si>
  <si>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</si>
  <si>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</si>
  <si>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</si>
  <si>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</si>
  <si>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</si>
  <si>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</si>
  <si>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</si>
  <si>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</si>
  <si>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</si>
  <si>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 xml:space="preserve">Муниципальная программа  "Муниципальные финансы" </t>
  </si>
  <si>
    <t>90501063000000000000</t>
  </si>
  <si>
    <t>Основное мероприятие "Совершенствование системы управления бюджетными расходами"</t>
  </si>
  <si>
    <t>90501063000100000000</t>
  </si>
  <si>
    <t>90501063000119999000</t>
  </si>
  <si>
    <t>90501063000119999200</t>
  </si>
  <si>
    <t>90501063000119999240</t>
  </si>
  <si>
    <t>90501063000119999242</t>
  </si>
  <si>
    <t>Основное мероприятие "Обеспечение реализации муниципальной программы"</t>
  </si>
  <si>
    <t>90501063000200000000</t>
  </si>
  <si>
    <t>90501063000210110000</t>
  </si>
  <si>
    <t>90501063000210110100</t>
  </si>
  <si>
    <t>90501063000210110120</t>
  </si>
  <si>
    <t>90501063000210110121</t>
  </si>
  <si>
    <t>90501063000210110129</t>
  </si>
  <si>
    <t>90501063000210190000</t>
  </si>
  <si>
    <t>90501063000210190100</t>
  </si>
  <si>
    <t>90501063000210190120</t>
  </si>
  <si>
    <t>90501063000210190122</t>
  </si>
  <si>
    <t>90501063000210190200</t>
  </si>
  <si>
    <t>90501063000210190240</t>
  </si>
  <si>
    <t>90501063000210190244</t>
  </si>
  <si>
    <t>90501063000210190800</t>
  </si>
  <si>
    <t>90501063000210190850</t>
  </si>
  <si>
    <t>90501063000210190852</t>
  </si>
  <si>
    <t>90501063000210190583</t>
  </si>
  <si>
    <t>Резервные фонды</t>
  </si>
  <si>
    <t>90501110000000000000</t>
  </si>
  <si>
    <t>90501113000000000000</t>
  </si>
  <si>
    <t>Основное мероприятие "Исполнение отдельных полномочий по учету средств резервного фонда администрации Бодайбинского городского поселения"</t>
  </si>
  <si>
    <t>90501113000300000000</t>
  </si>
  <si>
    <t>Резервный фонд администрации Бодайбинского городского поселения</t>
  </si>
  <si>
    <t>90501113000310990000</t>
  </si>
  <si>
    <t>90501113000310990800</t>
  </si>
  <si>
    <t>Резервные средства</t>
  </si>
  <si>
    <t>90501113000310990870</t>
  </si>
  <si>
    <t>90507000000000000000</t>
  </si>
  <si>
    <t>90507050000000000000</t>
  </si>
  <si>
    <t>90507052000000000000</t>
  </si>
  <si>
    <t>90507052000500000000</t>
  </si>
  <si>
    <t>90507052000510130000</t>
  </si>
  <si>
    <t>90507052000510130200</t>
  </si>
  <si>
    <t>90507052000510130240</t>
  </si>
  <si>
    <t>90507052000510130244</t>
  </si>
  <si>
    <t>90405029140010930810</t>
  </si>
  <si>
    <t>90405029140010930811</t>
  </si>
  <si>
    <t>90405039140010930000</t>
  </si>
  <si>
    <t>90405039140010930800</t>
  </si>
  <si>
    <t>90405039140010930830</t>
  </si>
  <si>
    <t>90405039140010930831</t>
  </si>
  <si>
    <t>90401133100110300800</t>
  </si>
  <si>
    <t>90401133100110300852</t>
  </si>
  <si>
    <t>90404082420110241800</t>
  </si>
  <si>
    <t>90404082420110241810</t>
  </si>
  <si>
    <t>90404082420110241811</t>
  </si>
  <si>
    <t>Расходы на ремонт участка тепловой сети, совмещенной с водоводом от ТК 4-2-8 до ТК 4-2-12 по ул. Урицкого</t>
  </si>
  <si>
    <t xml:space="preserve">             </t>
  </si>
  <si>
    <t>Реалтзация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</si>
  <si>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90403092500119999000</t>
  </si>
  <si>
    <t>90403092500119999800</t>
  </si>
  <si>
    <t>90403092500119999830</t>
  </si>
  <si>
    <t>90403092500119999831</t>
  </si>
  <si>
    <t>90403142500210511247</t>
  </si>
  <si>
    <t>90403142500210511830</t>
  </si>
  <si>
    <t>90403142500210511831</t>
  </si>
  <si>
    <t>904040924102SД010000</t>
  </si>
  <si>
    <t>904040924102SД010200</t>
  </si>
  <si>
    <t>904040924102SД010240</t>
  </si>
  <si>
    <t>904040924102SД010244</t>
  </si>
  <si>
    <t>904040924102SД020000</t>
  </si>
  <si>
    <t>904040924102SД0200200</t>
  </si>
  <si>
    <t>904040924102SД0200240</t>
  </si>
  <si>
    <t>904040924102SД0200244</t>
  </si>
  <si>
    <t>Исполнение судебных актов Россиской Федерации и мировых соглашений по возмещению причиненного вреда</t>
  </si>
  <si>
    <t>90404092410419999800</t>
  </si>
  <si>
    <t>90404092410419999830</t>
  </si>
  <si>
    <t>90404092410419999831</t>
  </si>
  <si>
    <t xml:space="preserve">Муниципальная программа "Управление муниципальной собственностью Бодайбинского муниципального образования" </t>
  </si>
  <si>
    <t>Исполнгение судебных актов Россиской Федерации и мировых соглашений по возмещению причиненного вреда</t>
  </si>
  <si>
    <t>90405022620119999800</t>
  </si>
  <si>
    <t>90405022620119999830</t>
  </si>
  <si>
    <t>90405022620119999831</t>
  </si>
  <si>
    <t>Основное мероприятие "Приобретение, монтаж (установка0, реконструкция, капитальный и текущий ремонт элементов благоустройства, находящихся на территории мест общего пользования"</t>
  </si>
  <si>
    <t>904050321102S2381000</t>
  </si>
  <si>
    <t>904050321102S2381200</t>
  </si>
  <si>
    <t>904050321102S2381240</t>
  </si>
  <si>
    <t>904050321102S2381244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</si>
  <si>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образования,а также непрограммных направлений расходов</t>
  </si>
  <si>
    <t>90406052110319999000</t>
  </si>
  <si>
    <t>90406052110319999800</t>
  </si>
  <si>
    <t>90406052110319999830</t>
  </si>
  <si>
    <t>90406052110319999831</t>
  </si>
  <si>
    <t>904050321401S2382000</t>
  </si>
  <si>
    <t>904050321401S2382200</t>
  </si>
  <si>
    <t>904050321401S2382240</t>
  </si>
  <si>
    <t>904050321401S2382244</t>
  </si>
  <si>
    <t>ОТЧЕТ ОБ ИСПОЛНЕНИИ БЮДЖЕТА</t>
  </si>
  <si>
    <t>КОДЫ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</si>
  <si>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</si>
  <si>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</si>
  <si>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</si>
  <si>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</si>
  <si>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</si>
  <si>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</si>
  <si>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</si>
  <si>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АДМИНИСТРАЦИЯ  БОДАЙБИНСКОГО ГОРОДСКОГО ПОСЕЛЕНИЯ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</si>
  <si>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</si>
  <si>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</si>
  <si>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</si>
  <si>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</si>
  <si>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</si>
  <si>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25602101001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</si>
  <si>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</si>
  <si>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</si>
  <si>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</si>
  <si>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</si>
  <si>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</si>
  <si>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>Код дохода по бюджетной классификации</t>
  </si>
  <si>
    <t>010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</si>
  <si>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</si>
  <si>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</si>
  <si>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</si>
  <si>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Изменение остатков средств</t>
  </si>
  <si>
    <t/>
  </si>
  <si>
    <t>X</t>
  </si>
  <si>
    <t xml:space="preserve">Расходы на реализацию мероприятий перечня проектов народных инициатив </t>
  </si>
  <si>
    <t>Расходы на осуществление дорожной деятельности в отношении автомобильных дорог общего пользования местного значения, включенных в программы дорожной деятельности муниципальных образований Иркутской области</t>
  </si>
  <si>
    <t>Расходы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</si>
  <si>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</t>
  </si>
  <si>
    <t>Финансовая поддержка реализации инициативного проекта "Спорт в каждый двор"</t>
  </si>
  <si>
    <t xml:space="preserve">Финансовая поддержка реализации инициативного проекта "Устройство ограждения территории кладбища микрорайона Колобовщина г. Бодайбо" </t>
  </si>
  <si>
    <t xml:space="preserve">Расходы на финансовую поддержку реализации инициативных проектов </t>
  </si>
  <si>
    <t xml:space="preserve">Расходы на создание мест (площадок) накоплений твердых коммунальных отходов </t>
  </si>
  <si>
    <t xml:space="preserve">Расходы на реализацию мероприятий, связанных с достижением наилучших результатов по увеличению налоговых и неналоговых доходов местным бюджетам </t>
  </si>
  <si>
    <t>Исполнение судебных актов и мировых соглашений по искам к муниципальным образованиям о взыскании денежных средств</t>
  </si>
  <si>
    <t>Расходы на реализацию мероприятий перечня проектов народных инициатив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</si>
  <si>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</t>
  </si>
  <si>
    <t>Расходы на создание мест (площадок) накоплений твердых коммунальных отходов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</si>
  <si>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</si>
  <si>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Расходы на создание материального резерва с целью ликвидации чрезвычайных ситуаций на территорииБодайбинского муниципального образования</t>
  </si>
  <si>
    <t>90405032710119999800</t>
  </si>
  <si>
    <t>Иные бюджетны ассигнования</t>
  </si>
  <si>
    <t>90405032710119999810</t>
  </si>
  <si>
    <t>Субсидии юридическим лицам (кроме некоммерческих организаций), индивидуальнымпредпринимателям, физическим лицам- производителям товаров, работ, услуг</t>
  </si>
  <si>
    <t>90405032710119999811</t>
  </si>
  <si>
    <t>-</t>
  </si>
  <si>
    <t>905 2 02 49999 13 0000 150</t>
  </si>
  <si>
    <t xml:space="preserve">  Прочие межбюджетные трансферты, передаваемые бюджетам городских поселений</t>
  </si>
  <si>
    <t>905 2 02 49999 00 0000 150</t>
  </si>
  <si>
    <t xml:space="preserve">  Прочие межбюджетные трансферты, передаваемые бюджетам</t>
  </si>
  <si>
    <t>905 2 02 40000 00 0000 150</t>
  </si>
  <si>
    <t xml:space="preserve">  Иные межбюджетные трансферты</t>
  </si>
  <si>
    <t>905 2 02 30024 13 0000 150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</si>
  <si>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</si>
  <si>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</si>
  <si>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</si>
  <si>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905 2 02 30000 00 0000 150</t>
  </si>
  <si>
    <t xml:space="preserve">  Субвенции бюджетам бюджетной системы Российской Федерации</t>
  </si>
  <si>
    <t>905 2 02 16001 13 0000 150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</si>
  <si>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</si>
  <si>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</si>
  <si>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</si>
  <si>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905 2 02 10000 00 0000 150</t>
  </si>
  <si>
    <t xml:space="preserve">  Дотации бюджетам бюджетной системы Российской Федерации</t>
  </si>
  <si>
    <t>905 2 02 00000 00 0000 000</t>
  </si>
  <si>
    <t xml:space="preserve">  БЕЗВОЗМЕЗДНЫЕ ПОСТУПЛЕНИЯ ОТ ДРУГИХ БЮДЖЕТОВ БЮДЖЕТНОЙ СИСТЕМЫ РОССИЙСКОЙ ФЕДЕРАЦИИ</t>
  </si>
  <si>
    <t>905 2 00 00000 00 0000 000</t>
  </si>
  <si>
    <t xml:space="preserve">  БЕЗВОЗМЕЗДНЫЕ ПОСТУПЛЕНИЯ</t>
  </si>
  <si>
    <t>904 2 02 29999 13 0000 150</t>
  </si>
  <si>
    <t xml:space="preserve">  Прочие субсидии бюджетам городских поселений</t>
  </si>
  <si>
    <t>904 2 02 29999 00 0000 150</t>
  </si>
  <si>
    <t xml:space="preserve">  Прочие субсидии</t>
  </si>
  <si>
    <t>904 2 02 20000 00 0000 150</t>
  </si>
  <si>
    <t xml:space="preserve">  Субсидии бюджетам бюджетной системы Российской Федерации (межбюджетные субсидии)</t>
  </si>
  <si>
    <t>904 2 02 00000 00 0000 000</t>
  </si>
  <si>
    <t>904 2 00 00000 00 0000 000</t>
  </si>
  <si>
    <t>904 1 17 01050 13 0000 180</t>
  </si>
  <si>
    <t xml:space="preserve">  Невыясненные поступления, зачисляемые в бюджеты городских поселений</t>
  </si>
  <si>
    <t>904 1 17 01000 00 0000 180</t>
  </si>
  <si>
    <t xml:space="preserve">  Невыясненные поступления</t>
  </si>
  <si>
    <t>904 1 17 00000 00 0000 000</t>
  </si>
  <si>
    <t xml:space="preserve">  ПРОЧИЕ НЕНАЛОГОВЫЕ ДОХОДЫ</t>
  </si>
  <si>
    <t>904 1 16 18000 02 0000 140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</si>
  <si>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</si>
  <si>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904 1 16 11064 01 0000 140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</si>
  <si>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</si>
  <si>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904 1 16 11060 01 0000 140</t>
  </si>
  <si>
    <t xml:space="preserve">  Платежи, уплачиваемые в целях возмещения вреда, причиняемого автомобильным дорогам</t>
  </si>
  <si>
    <t>904 1 16 11000 01 0000 140</t>
  </si>
  <si>
    <t xml:space="preserve">  Платежи, уплачиваемые в целях возмещения вреда</t>
  </si>
  <si>
    <t>904 1 16 10123 01 0131 140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</si>
  <si>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</si>
  <si>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</si>
  <si>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</si>
  <si>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</si>
  <si>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</si>
  <si>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904 1 16 10032 13 0000 140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</si>
  <si>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</si>
  <si>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</si>
  <si>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</si>
  <si>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904 1 16 10000 00 0000 140</t>
  </si>
  <si>
    <t xml:space="preserve">  Платежи в целях возмещения причиненного ущерба (убытков)</t>
  </si>
  <si>
    <t>904 1 16 07090 13 0000 140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</si>
  <si>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</si>
  <si>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</si>
  <si>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</si>
  <si>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904 1 16 07010 13 0000 140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</si>
  <si>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</si>
  <si>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</si>
  <si>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</si>
  <si>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904 1 16 07000 00 0000 140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</si>
  <si>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</si>
  <si>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904 1 16 02020 02 0000 140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</si>
  <si>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</si>
  <si>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</si>
  <si>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</si>
  <si>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904 1 16 01157 01 0000 140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</si>
  <si>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</si>
  <si>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904 1 16 01150 01 0000 140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</si>
  <si>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</si>
  <si>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904 1 16 01000 01 0000 140</t>
  </si>
  <si>
    <t xml:space="preserve">  Административные штрафы, установленные Кодексом Российской Федерации об административных правонарушениях</t>
  </si>
  <si>
    <t>904 1 16 00000 00 0000 000</t>
  </si>
  <si>
    <t xml:space="preserve">  ШТРАФЫ, САНКЦИИ, ВОЗМЕЩЕНИЕ УЩЕРБА</t>
  </si>
  <si>
    <t>904 1 14 06025 13 0000 430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</si>
  <si>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</si>
  <si>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</si>
  <si>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</si>
  <si>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904 1 14 06013 13 0000 430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</si>
  <si>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</si>
  <si>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</si>
  <si>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</t>
  </si>
  <si>
    <t>904 1 14 06000 00 0000 430</t>
  </si>
  <si>
    <t xml:space="preserve">  Доходы от продажи земельных участков, находящихся в государственной и муниципальной собственности</t>
  </si>
  <si>
    <t>904 1 14 02053 13 0000 410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</si>
  <si>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</si>
  <si>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</si>
  <si>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</si>
  <si>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</si>
  <si>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</si>
  <si>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904 1 14 00000 00 0000 000</t>
  </si>
  <si>
    <t xml:space="preserve">  ДОХОДЫ ОТ ПРОДАЖИ МАТЕРИАЛЬНЫХ И НЕМАТЕРИАЛЬНЫХ АКТИВОВ</t>
  </si>
  <si>
    <t>904 1 13 02995 13 0000 130</t>
  </si>
  <si>
    <t xml:space="preserve">  Прочие доходы от компенсации затрат бюджетов городских поселений</t>
  </si>
  <si>
    <t>904 1 13 02990 00 0000 130</t>
  </si>
  <si>
    <t xml:space="preserve">  Прочие доходы от компенсации затрат государства</t>
  </si>
  <si>
    <t>904 1 13 02000 00 0000 130</t>
  </si>
  <si>
    <t xml:space="preserve">  Доходы от компенсации затрат государства</t>
  </si>
  <si>
    <t>904 1 13 01995 13 0000 130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</si>
  <si>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</si>
  <si>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904 1 13 01990 00 0000 130</t>
  </si>
  <si>
    <t xml:space="preserve">  Прочие доходы от оказания платных услуг (работ)</t>
  </si>
  <si>
    <t>904 1 13 01000 00 0000 130</t>
  </si>
  <si>
    <t xml:space="preserve">  Доходы от оказания платных услуг (работ)</t>
  </si>
  <si>
    <t>904 1 13 00000 00 0000 000</t>
  </si>
  <si>
    <t xml:space="preserve">  ДОХОДЫ ОТ ОКАЗАНИЯ ПЛАТНЫХ УСЛУГ И КОМПЕНСАЦИИ ЗАТРАТ ГОСУДАРСТВА</t>
  </si>
  <si>
    <t>904 1 11 09045 13 0000 120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</si>
  <si>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</si>
  <si>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904 1 11 09040 00 0000 120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</si>
  <si>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</si>
  <si>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904 1 11 09000 00 0000 120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</si>
  <si>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</si>
  <si>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904 1 11 05075 13 0000 120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</si>
  <si>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</si>
  <si>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</si>
  <si>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</si>
  <si>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904 1 11 05035 13 0000 120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</si>
  <si>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</si>
  <si>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</si>
  <si>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</si>
  <si>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904 1 11 05025 13 0000 120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</si>
  <si>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</si>
  <si>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</si>
  <si>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</si>
  <si>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904 1 11 05013 13 0000 120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</si>
  <si>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</si>
  <si>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</si>
  <si>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</si>
  <si>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904 1 11 05000 00 0000 120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</si>
  <si>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</si>
  <si>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904 1 11 00000 00 0000 000</t>
  </si>
  <si>
    <t xml:space="preserve">  ДОХОДЫ ОТ ИСПОЛЬЗОВАНИЯ ИМУЩЕСТВА, НАХОДЯЩЕГОСЯ В ГОСУДАРСТВЕННОЙ И МУНИЦИПАЛЬНОЙ СОБСТВЕННОСТИ</t>
  </si>
  <si>
    <t>904 1 06 06043 13 0000 110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</si>
  <si>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</si>
  <si>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904 1 06 06040 00 0000 110</t>
  </si>
  <si>
    <t xml:space="preserve">  Земельный налог с физических лиц</t>
  </si>
  <si>
    <t>904 1 06 06033 13 0000 110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</si>
  <si>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</si>
  <si>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904 1 06 06030 00 0000 110</t>
  </si>
  <si>
    <t xml:space="preserve">  Земельный налог с организаций</t>
  </si>
  <si>
    <t>904 1 06 06000 00 0000 110</t>
  </si>
  <si>
    <t xml:space="preserve">  Земельный налог</t>
  </si>
  <si>
    <t>904 1 06 01030 13 0000 110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</si>
  <si>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</si>
  <si>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904 1 06 01000 00 0000 110</t>
  </si>
  <si>
    <t xml:space="preserve">  Налог на имущество физических лиц</t>
  </si>
  <si>
    <t>904 1 06 00000 00 0000 000</t>
  </si>
  <si>
    <t xml:space="preserve">  НАЛОГИ НА ИМУЩЕСТВО</t>
  </si>
  <si>
    <t>904 1 03 02261 01 0000 110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</si>
  <si>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</si>
  <si>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</si>
  <si>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</si>
  <si>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</si>
  <si>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</si>
  <si>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</si>
  <si>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</si>
  <si>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</si>
  <si>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</si>
  <si>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</si>
  <si>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</si>
  <si>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904 1 03 02231 01 0000 110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</si>
  <si>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</si>
  <si>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</si>
  <si>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</si>
  <si>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904 1 03 02000 01 0000 110</t>
  </si>
  <si>
    <t xml:space="preserve">  Акцизы по подакцизным товарам (продукции), производимым на территории Российской Федерации</t>
  </si>
  <si>
    <t>904 1 03 00000 00 0000 000</t>
  </si>
  <si>
    <t xml:space="preserve">  НАЛОГИ НА ТОВАРЫ (РАБОТЫ, УСЛУГИ), РЕАЛИЗУЕМЫЕ НА ТЕРРИТОРИИ РОССИЙСКОЙ ФЕДЕРАЦИИ</t>
  </si>
  <si>
    <t>904 1 01 02230 01 0000 110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</si>
  <si>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</si>
  <si>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904 1 01 02210 01 0000 110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</si>
  <si>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</si>
  <si>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904 1 01 02170 01 0000 110</t>
  </si>
  <si>
    <t xml:space="preserve">  </t>
  </si>
  <si>
    <t>904 1 01 02160 01 0000 110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</si>
  <si>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</si>
  <si>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904 1 01 02150 01 0000 110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</si>
  <si>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</si>
  <si>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904 1 01 02140 01 0000 110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</si>
  <si>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</si>
  <si>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904 1 01 02130 01 0000 110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</si>
  <si>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</si>
  <si>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904 1 01 02080 01 0000 110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</si>
  <si>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</si>
  <si>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904 1 01 02040 01 0000 110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</si>
  <si>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</si>
  <si>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</si>
  <si>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</si>
  <si>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904 1 01 02020 01 0000 110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</si>
  <si>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</si>
  <si>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904 1 01 02010 01 0000 110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</si>
  <si>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</si>
  <si>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904 1 01 02000 01 0000 110</t>
  </si>
  <si>
    <t xml:space="preserve">  Налог на доходы физических лиц</t>
  </si>
  <si>
    <t>904 1 01 00000 00 0000 000</t>
  </si>
  <si>
    <t xml:space="preserve">  НАЛОГИ НА ПРИБЫЛЬ, ДОХОДЫ</t>
  </si>
  <si>
    <t>904 1 00 00000 00 0000 000</t>
  </si>
  <si>
    <t xml:space="preserve">  НАЛОГОВЫЕ И НЕНАЛОГОВЫЕ ДОХОДЫ</t>
  </si>
  <si>
    <t>Доходы бюджета - всего</t>
  </si>
  <si>
    <t>на 1 апреля 2025 г.</t>
  </si>
  <si>
    <t xml:space="preserve">Документ подписан электронной подписью. 
</t>
  </si>
  <si>
    <t>"01" апреля 2025 г.</t>
  </si>
  <si>
    <t>(расшифровка подписи)</t>
  </si>
  <si>
    <t>(подпись)</t>
  </si>
  <si>
    <t>централизованной бухгалтерии</t>
  </si>
  <si>
    <t>Главный бухгалтер</t>
  </si>
  <si>
    <t>Руководитель</t>
  </si>
  <si>
    <t xml:space="preserve"> </t>
  </si>
  <si>
    <t>Руководитель финансово- экономической службы</t>
  </si>
  <si>
    <t>904 01 05 02 01 13 0000 610</t>
  </si>
  <si>
    <t xml:space="preserve">  Уменьшение прочих остатков денежных средств бюджетов городских поселений</t>
  </si>
  <si>
    <t>000 01 05 02 01 00 0000 610</t>
  </si>
  <si>
    <t xml:space="preserve">  Уменьшение прочих остатков денежных средств бюджетов</t>
  </si>
  <si>
    <t>000 01 05 02 00 00 0000 600</t>
  </si>
  <si>
    <t xml:space="preserve">  Уменьшение прочих остатков средств бюджетов</t>
  </si>
  <si>
    <t>000 01 05 00 00 00 0000 600</t>
  </si>
  <si>
    <t xml:space="preserve">  Уменьшение остатков средств бюджетов</t>
  </si>
  <si>
    <t>уменьшение остатков средств, всего</t>
  </si>
  <si>
    <t>904 01 05 02 01 13 0000 510</t>
  </si>
  <si>
    <t xml:space="preserve">  Увеличение прочих остатков денежных средств бюджетов городских поселений</t>
  </si>
  <si>
    <t>000 01 05 02 01 00 0000 510</t>
  </si>
  <si>
    <t xml:space="preserve">  Увеличение прочих остатков денежных средств бюджетов</t>
  </si>
  <si>
    <t>000 01 05 02 00 00 0000 500</t>
  </si>
  <si>
    <t xml:space="preserve">  Увеличение прочих остатков средств бюджетов</t>
  </si>
  <si>
    <t>000 01 05 00 00 00 0000 500</t>
  </si>
  <si>
    <t xml:space="preserve">  Увеличение остатков средств бюджетов</t>
  </si>
  <si>
    <t>увеличение остатков средств, всего</t>
  </si>
  <si>
    <t>000 01 05 00 00 00 0000 000</t>
  </si>
  <si>
    <t xml:space="preserve">  Изменение остатков средств на счетах по учету средств бюджетов</t>
  </si>
  <si>
    <t>из них:</t>
  </si>
  <si>
    <t>источники внешнего финансирования бюджета</t>
  </si>
  <si>
    <t>904 01 02 00 00 13 0000 710</t>
  </si>
  <si>
    <t xml:space="preserve">  Привлечение городскими поселениями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</si>
  <si>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</si>
  <si>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в валюте Российской Федерации</t>
  </si>
  <si>
    <t>000 01 02 00 00 00 0000 000</t>
  </si>
  <si>
    <t xml:space="preserve">  Кредиты кредитных организаций в валюте Российской Федерации</t>
  </si>
  <si>
    <t>источники внутреннего финансирования бюджета</t>
  </si>
  <si>
    <t>Источники финансирования дефицита бюджета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</si>
</sst>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name val="Tahoma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scheme val="minor"/>
    </font>
    <font>
      <sz val="12"/>
      <color rgb="FF000000"/>
      <name val="Times New Roman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48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3" fillId="0" borderId="11"/>
    <xf numFmtId="0" fontId="13" fillId="0" borderId="31"/>
    <xf numFmtId="0" fontId="13" fillId="0" borderId="1"/>
    <xf numFmtId="0" fontId="20" fillId="0" borderId="1"/>
    <xf numFmtId="0" fontId="21" fillId="0" borderId="8">
      <alignment horizontal="right"/>
    </xf>
    <xf numFmtId="0" fontId="21" fillId="0" borderId="5">
      <alignment horizontal="right"/>
    </xf>
    <xf numFmtId="0" fontId="21" fillId="0" borderId="1">
      <alignment horizontal="right"/>
    </xf>
    <xf numFmtId="0" fontId="22" fillId="0" borderId="1"/>
    <xf numFmtId="0" fontId="20" fillId="0" borderId="2"/>
    <xf numFmtId="0" fontId="22" fillId="0" borderId="27">
      <alignment wrapText="1"/>
    </xf>
    <xf numFmtId="0" fontId="22" fillId="2" borderId="27">
      <alignment wrapText="1"/>
    </xf>
    <xf numFmtId="0" fontId="22" fillId="0" borderId="27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86">
    <xf numFmtId="0" fontId="0" fillId="0" borderId="0" xfId="0"/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131" applyNumberFormat="1" applyFont="1" applyFill="1" applyBorder="1" applyAlignment="1" applyProtection="1">
      <alignment horizontal="center"/>
      <protection locked="0"/>
    </xf>
    <xf numFmtId="0" fontId="14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13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33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5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5" fillId="0" borderId="34" xfId="130" applyNumberFormat="1" applyFont="1" applyFill="1" applyBorder="1" applyAlignment="1">
      <alignment horizontal="center"/>
    </xf>
    <xf numFmtId="0" fontId="16" fillId="0" borderId="1" xfId="130" applyFont="1" applyFill="1" applyBorder="1" applyAlignment="1">
      <alignment horizontal="center" wrapText="1"/>
    </xf>
    <xf numFmtId="49" fontId="16" fillId="0" borderId="1" xfId="130" applyNumberFormat="1" applyFont="1" applyFill="1" applyBorder="1" applyAlignment="1">
      <alignment horizontal="center"/>
    </xf>
    <xf numFmtId="0" fontId="14" fillId="0" borderId="1" xfId="130" applyFont="1" applyFill="1" applyBorder="1" applyAlignment="1">
      <alignment horizontal="center"/>
    </xf>
    <xf numFmtId="0" fontId="14" fillId="0" borderId="1" xfId="130" applyFont="1" applyFill="1" applyBorder="1" applyAlignment="1" applyProtection="1">
      <protection locked="0"/>
    </xf>
    <xf numFmtId="49" fontId="15" fillId="0" borderId="34" xfId="130" applyNumberFormat="1" applyFont="1" applyFill="1" applyBorder="1" applyAlignment="1">
      <alignment horizontal="justify" vertical="top" wrapText="1"/>
    </xf>
    <xf numFmtId="4" fontId="3" fillId="0" borderId="35" xfId="63" applyNumberFormat="1" applyFont="1" applyFill="1" applyBorder="1" applyProtection="1">
      <alignment horizontal="right" wrapText="1"/>
      <protection locked="0"/>
    </xf>
    <xf numFmtId="2" fontId="17" fillId="0" borderId="34" xfId="130" applyNumberFormat="1" applyFont="1" applyFill="1" applyBorder="1" applyAlignment="1">
      <alignment horizontal="justify" vertical="center" wrapText="1"/>
    </xf>
    <xf numFmtId="2" fontId="18" fillId="0" borderId="34" xfId="130" applyNumberFormat="1" applyFont="1" applyFill="1" applyBorder="1" applyAlignment="1">
      <alignment horizontal="justify" vertical="center" wrapText="1"/>
    </xf>
    <xf numFmtId="0" fontId="15" fillId="0" borderId="1" xfId="130" applyFont="1" applyFill="1" applyBorder="1" applyProtection="1">
      <protection locked="0"/>
    </xf>
    <xf numFmtId="2" fontId="15" fillId="4" borderId="34" xfId="130" applyNumberFormat="1" applyFont="1" applyFill="1" applyBorder="1" applyAlignment="1">
      <alignment horizontal="justify" vertical="center" wrapText="1"/>
    </xf>
    <xf numFmtId="0" fontId="15" fillId="0" borderId="36" xfId="130" applyFont="1" applyFill="1" applyBorder="1" applyAlignment="1">
      <alignment horizontal="justify" vertical="top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9" fontId="15" fillId="0" borderId="34" xfId="130" applyNumberFormat="1" applyFont="1" applyFill="1" applyBorder="1" applyAlignment="1">
      <alignment horizontal="center" wrapText="1"/>
    </xf>
    <xf numFmtId="4" fontId="15" fillId="0" borderId="34" xfId="130" applyNumberFormat="1" applyFont="1" applyFill="1" applyBorder="1" applyProtection="1">
      <protection locked="0"/>
    </xf>
    <xf numFmtId="2" fontId="15" fillId="0" borderId="36" xfId="130" applyNumberFormat="1" applyFont="1" applyFill="1" applyBorder="1" applyAlignment="1">
      <alignment horizontal="justify" vertical="center" wrapText="1"/>
    </xf>
    <xf numFmtId="4" fontId="3" fillId="0" borderId="1" xfId="63" applyNumberFormat="1" applyFont="1" applyFill="1" applyBorder="1" applyProtection="1">
      <alignment horizontal="right" wrapText="1"/>
      <protection locked="0"/>
    </xf>
    <xf numFmtId="4" fontId="3" fillId="0" borderId="1" xfId="64" applyNumberFormat="1" applyFont="1" applyFill="1" applyBorder="1" applyAlignment="1" applyProtection="1">
      <alignment horizontal="right" wrapText="1"/>
      <protection locked="0"/>
    </xf>
    <xf numFmtId="49" fontId="3" fillId="0" borderId="37" xfId="61" applyNumberFormat="1" applyFont="1" applyFill="1" applyBorder="1" applyProtection="1">
      <alignment horizontal="center" wrapText="1"/>
      <protection locked="0"/>
    </xf>
    <xf numFmtId="4" fontId="3" fillId="0" borderId="38" xfId="63" applyNumberFormat="1" applyFont="1" applyFill="1" applyBorder="1" applyProtection="1">
      <alignment horizontal="right" wrapText="1"/>
      <protection locked="0"/>
    </xf>
    <xf numFmtId="4" fontId="3" fillId="0" borderId="39" xfId="64" applyNumberFormat="1" applyFont="1" applyFill="1" applyBorder="1" applyAlignment="1" applyProtection="1">
      <alignment horizontal="right" wrapText="1"/>
      <protection locked="0"/>
    </xf>
    <xf numFmtId="4" fontId="17" fillId="0" borderId="34" xfId="57" applyNumberFormat="1" applyFont="1" applyFill="1" applyBorder="1" applyAlignment="1" applyProtection="1">
      <protection locked="0"/>
    </xf>
    <xf numFmtId="0" fontId="19" fillId="0" borderId="1" xfId="34" applyNumberFormat="1" applyFont="1" applyFill="1" applyBorder="1" applyAlignment="1" applyProtection="1">
      <protection locked="0"/>
    </xf>
    <xf numFmtId="2" fontId="15" fillId="0" borderId="36" xfId="130" applyNumberFormat="1" applyFont="1" applyFill="1" applyBorder="1" applyAlignment="1">
      <alignment horizontal="justify" vertical="top"/>
    </xf>
    <xf numFmtId="49" fontId="15" fillId="0" borderId="36" xfId="130" applyNumberFormat="1" applyFont="1" applyFill="1" applyBorder="1" applyAlignment="1">
      <alignment horizontal="justify" vertical="top" wrapText="1"/>
    </xf>
    <xf numFmtId="0" fontId="15" fillId="0" borderId="34" xfId="130" applyFont="1" applyFill="1" applyBorder="1" applyAlignment="1">
      <alignment horizontal="justify" vertical="top" wrapText="1"/>
    </xf>
    <xf numFmtId="2" fontId="15" fillId="0" borderId="34" xfId="0" applyNumberFormat="1" applyFont="1" applyFill="1" applyBorder="1" applyAlignment="1">
      <alignment horizontal="justify" vertical="center" wrapText="1"/>
    </xf>
    <xf numFmtId="2" fontId="15" fillId="4" borderId="36" xfId="130" applyNumberFormat="1" applyFont="1" applyFill="1" applyBorder="1" applyAlignment="1">
      <alignment horizontal="justify" vertical="center" wrapText="1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20" fillId="0" borderId="1" xfId="13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12" fillId="0" borderId="1" xfId="130" applyProtection="1">
      <protection locked="0"/>
    </xf>
    <xf numFmtId="0" fontId="1" fillId="0" borderId="5" xfId="32" applyNumberFormat="1" applyProtection="1"/>
    <xf numFmtId="4" fontId="3" fillId="0" borderId="23" xfId="47" applyNumberFormat="1" applyProtection="1">
      <alignment horizontal="right" shrinkToFit="1"/>
    </xf>
    <xf numFmtId="49" fontId="3" fillId="0" borderId="23" xfId="46" applyNumberFormat="1" applyProtection="1">
      <alignment horizontal="center"/>
    </xf>
    <xf numFmtId="49" fontId="3" fillId="0" borderId="22" xfId="45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" fontId="3" fillId="0" borderId="20" xfId="43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9" xfId="41" applyNumberFormat="1" applyProtection="1">
      <alignment horizontal="center" shrinkToFit="1"/>
    </xf>
    <xf numFmtId="0" fontId="3" fillId="0" borderId="18" xfId="40" applyNumberFormat="1" applyProtection="1">
      <alignment horizontal="left" wrapText="1"/>
    </xf>
    <xf numFmtId="4" fontId="3" fillId="0" borderId="17" xfId="39" applyNumberFormat="1" applyProtection="1">
      <alignment horizontal="right" shrinkToFit="1"/>
    </xf>
    <xf numFmtId="49" fontId="3" fillId="0" borderId="17" xfId="38" applyNumberFormat="1" applyProtection="1">
      <alignment horizontal="center"/>
    </xf>
    <xf numFmtId="49" fontId="3" fillId="0" borderId="16" xfId="37" applyNumberFormat="1" applyProtection="1">
      <alignment horizontal="center" wrapText="1"/>
    </xf>
    <xf numFmtId="0" fontId="3" fillId="0" borderId="15" xfId="36" applyNumberFormat="1" applyProtection="1">
      <alignment horizontal="left" wrapText="1"/>
    </xf>
    <xf numFmtId="0" fontId="1" fillId="0" borderId="14" xfId="31" applyNumberFormat="1" applyProtection="1"/>
    <xf numFmtId="0" fontId="21" fillId="0" borderId="8" xfId="135" applyNumberFormat="1" applyProtection="1">
      <alignment horizontal="right"/>
    </xf>
    <xf numFmtId="0" fontId="21" fillId="0" borderId="5" xfId="136" applyNumberFormat="1" applyProtection="1">
      <alignment horizontal="right"/>
    </xf>
    <xf numFmtId="0" fontId="21" fillId="0" borderId="1" xfId="137" applyNumberFormat="1" applyProtection="1">
      <alignment horizontal="right"/>
    </xf>
    <xf numFmtId="0" fontId="1" fillId="0" borderId="11" xfId="121" applyNumberFormat="1" applyProtection="1"/>
    <xf numFmtId="0" fontId="1" fillId="0" borderId="13" xfId="120">
      <alignment horizontal="left" wrapText="1"/>
    </xf>
    <xf numFmtId="0" fontId="1" fillId="0" borderId="13" xfId="120" applyNumberFormat="1" applyProtection="1">
      <alignment horizontal="left" wrapText="1"/>
    </xf>
    <xf numFmtId="0" fontId="1" fillId="0" borderId="2" xfId="119" applyNumberFormat="1" applyProtection="1"/>
    <xf numFmtId="0" fontId="7" fillId="0" borderId="1" xfId="113" applyNumberFormat="1" applyProtection="1">
      <alignment horizontal="left"/>
    </xf>
    <xf numFmtId="0" fontId="1" fillId="0" borderId="1" xfId="105" applyNumberFormat="1" applyProtection="1">
      <alignment horizontal="left"/>
    </xf>
    <xf numFmtId="0" fontId="22" fillId="0" borderId="1" xfId="138" applyNumberFormat="1" applyProtection="1"/>
    <xf numFmtId="0" fontId="9" fillId="0" borderId="11" xfId="11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3" fillId="0" borderId="2" xfId="109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20" fillId="0" borderId="2" xfId="139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3">
      <alignment horizontal="center"/>
    </xf>
    <xf numFmtId="0" fontId="3" fillId="0" borderId="2" xfId="3" applyNumberFormat="1" applyProtection="1">
      <alignment horizontal="center"/>
    </xf>
    <xf numFmtId="0" fontId="3" fillId="0" borderId="2" xfId="109" applyNumberFormat="1" applyProtection="1">
      <alignment horizontal="center" wrapText="1"/>
    </xf>
    <xf numFmtId="0" fontId="3" fillId="0" borderId="1" xfId="116">
      <alignment horizontal="center"/>
    </xf>
    <xf numFmtId="0" fontId="3" fillId="0" borderId="1" xfId="116" applyNumberFormat="1" applyProtection="1">
      <alignment horizontal="center"/>
    </xf>
    <xf numFmtId="49" fontId="3" fillId="0" borderId="1" xfId="115" applyNumberFormat="1" applyProtection="1">
      <alignment horizontal="center" wrapText="1"/>
    </xf>
    <xf numFmtId="49" fontId="3" fillId="0" borderId="1" xfId="114" applyNumberFormat="1" applyProtection="1">
      <alignment horizontal="left"/>
    </xf>
    <xf numFmtId="49" fontId="1" fillId="0" borderId="1" xfId="107" applyNumberFormat="1" applyProtection="1"/>
    <xf numFmtId="0" fontId="1" fillId="0" borderId="1" xfId="112" applyNumberFormat="1" applyProtection="1">
      <alignment horizontal="center"/>
    </xf>
    <xf numFmtId="0" fontId="1" fillId="0" borderId="1" xfId="106" applyNumberFormat="1" applyProtection="1">
      <alignment horizontal="left" wrapText="1"/>
    </xf>
    <xf numFmtId="49" fontId="1" fillId="0" borderId="31" xfId="104" applyNumberFormat="1" applyProtection="1"/>
    <xf numFmtId="0" fontId="3" fillId="0" borderId="31" xfId="103" applyNumberFormat="1" applyProtection="1"/>
    <xf numFmtId="0" fontId="1" fillId="0" borderId="31" xfId="102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11" xfId="100" applyNumberFormat="1" applyProtection="1">
      <alignment horizontal="left"/>
    </xf>
    <xf numFmtId="49" fontId="3" fillId="0" borderId="27" xfId="98" applyNumberFormat="1" applyProtection="1">
      <alignment horizontal="center" shrinkToFit="1"/>
    </xf>
    <xf numFmtId="4" fontId="3" fillId="0" borderId="13" xfId="91" applyNumberFormat="1" applyProtection="1">
      <alignment horizontal="right" shrinkToFit="1"/>
    </xf>
    <xf numFmtId="49" fontId="3" fillId="0" borderId="13" xfId="99" applyNumberFormat="1" applyProtection="1">
      <alignment horizontal="center" vertical="center" shrinkToFit="1"/>
    </xf>
    <xf numFmtId="0" fontId="3" fillId="0" borderId="32" xfId="86" applyNumberFormat="1" applyProtection="1">
      <alignment horizontal="center" vertical="center" shrinkToFit="1"/>
    </xf>
    <xf numFmtId="0" fontId="3" fillId="0" borderId="26" xfId="59" applyNumberFormat="1" applyProtection="1">
      <alignment horizontal="left" wrapText="1"/>
    </xf>
    <xf numFmtId="49" fontId="3" fillId="0" borderId="13" xfId="87" applyNumberFormat="1" applyProtection="1">
      <alignment horizontal="center" vertical="center"/>
    </xf>
    <xf numFmtId="0" fontId="22" fillId="0" borderId="27" xfId="140" applyNumberFormat="1" applyProtection="1">
      <alignment wrapText="1"/>
    </xf>
    <xf numFmtId="4" fontId="3" fillId="0" borderId="27" xfId="92" applyNumberFormat="1" applyProtection="1">
      <alignment horizontal="right" shrinkToFit="1"/>
    </xf>
    <xf numFmtId="0" fontId="3" fillId="2" borderId="26" xfId="97" applyNumberFormat="1" applyProtection="1">
      <alignment horizontal="left" wrapText="1"/>
    </xf>
    <xf numFmtId="0" fontId="22" fillId="2" borderId="27" xfId="141" applyNumberFormat="1" applyProtection="1">
      <alignment wrapText="1"/>
    </xf>
    <xf numFmtId="165" fontId="3" fillId="0" borderId="27" xfId="89" applyNumberFormat="1" applyProtection="1">
      <alignment horizontal="right" vertical="center" shrinkToFit="1"/>
    </xf>
    <xf numFmtId="165" fontId="3" fillId="0" borderId="13" xfId="88" applyNumberFormat="1" applyProtection="1">
      <alignment horizontal="right" vertical="center" shrinkToFit="1"/>
    </xf>
    <xf numFmtId="0" fontId="22" fillId="0" borderId="27" xfId="142" applyNumberFormat="1" applyProtection="1"/>
    <xf numFmtId="0" fontId="3" fillId="0" borderId="18" xfId="93" applyNumberFormat="1" applyProtection="1">
      <alignment horizontal="left" wrapText="1" indent="2"/>
    </xf>
    <xf numFmtId="0" fontId="3" fillId="0" borderId="33" xfId="90" applyNumberFormat="1" applyProtection="1">
      <alignment horizontal="left" wrapText="1"/>
    </xf>
    <xf numFmtId="0" fontId="3" fillId="0" borderId="15" xfId="85" applyNumberFormat="1" applyProtection="1">
      <alignment horizontal="left" wrapText="1" indent="2"/>
    </xf>
    <xf numFmtId="4" fontId="3" fillId="0" borderId="24" xfId="54" applyNumberFormat="1" applyProtection="1">
      <alignment horizontal="right" shrinkToFit="1"/>
    </xf>
    <xf numFmtId="49" fontId="3" fillId="0" borderId="17" xfId="84" applyNumberFormat="1" applyProtection="1">
      <alignment horizontal="center" vertical="center"/>
    </xf>
    <xf numFmtId="0" fontId="3" fillId="0" borderId="16" xfId="83" applyNumberFormat="1" applyProtection="1">
      <alignment horizontal="center" vertical="center" shrinkToFit="1"/>
    </xf>
    <xf numFmtId="49" fontId="3" fillId="0" borderId="2" xfId="82" applyNumberFormat="1" applyProtection="1">
      <alignment horizontal="right"/>
    </xf>
    <xf numFmtId="49" fontId="1" fillId="0" borderId="2" xfId="81" applyNumberFormat="1" applyProtection="1">
      <alignment shrinkToFit="1"/>
    </xf>
    <xf numFmtId="49" fontId="3" fillId="0" borderId="2" xfId="80" applyNumberFormat="1" applyProtection="1">
      <alignment horizontal="center" vertical="center" shrinkToFit="1"/>
    </xf>
    <xf numFmtId="0" fontId="3" fillId="0" borderId="2" xfId="79" applyNumberFormat="1" applyProtection="1">
      <alignment horizontal="center" shrinkToFit="1"/>
    </xf>
    <xf numFmtId="49" fontId="3" fillId="0" borderId="2" xfId="78" applyNumberFormat="1" applyProtection="1">
      <alignment horizontal="left"/>
    </xf>
    <xf numFmtId="0" fontId="3" fillId="0" borderId="2" xfId="77" applyNumberFormat="1" applyProtection="1">
      <alignment horizontal="left"/>
    </xf>
  </cellXfs>
  <cellStyles count="148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40"/>
    <cellStyle name="xl117" xfId="95"/>
    <cellStyle name="xl117 2" xfId="142"/>
    <cellStyle name="xl118" xfId="96"/>
    <cellStyle name="xl118 2" xfId="141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6 2" xfId="138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6 2" xfId="139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33"/>
    <cellStyle name="xl31 3" xfId="13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37"/>
    <cellStyle name="xl66" xfId="9"/>
    <cellStyle name="xl66 2" xfId="136"/>
    <cellStyle name="xl67" xfId="13"/>
    <cellStyle name="xl67 2" xfId="135"/>
    <cellStyle name="xl68" xfId="31"/>
    <cellStyle name="xl69" xfId="32"/>
    <cellStyle name="xl70" xfId="59"/>
    <cellStyle name="xl71" xfId="65"/>
    <cellStyle name="xl72" xfId="71"/>
    <cellStyle name="xl72 2" xfId="131"/>
    <cellStyle name="xl73" xfId="53"/>
    <cellStyle name="xl74" xfId="56"/>
    <cellStyle name="xl75" xfId="60"/>
    <cellStyle name="xl76" xfId="66"/>
    <cellStyle name="xl77" xfId="72"/>
    <cellStyle name="xl77 2" xfId="13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  <cellStyle name="Обычный 3" xfId="143"/>
    <cellStyle name="Обычный 4" xfId="144"/>
    <cellStyle name="Обычный 5" xfId="145"/>
    <cellStyle name="Обычный 6" xfId="146"/>
    <cellStyle name="Обычный 7" xfId="147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zoomScaleNormal="100" zoomScaleSheetLayoutView="100" workbookViewId="0"/>
  </sheetViews>
  <sheetFormatPr defaultRowHeight="15" x14ac:dyDescent="0.25"/>
  <cols>
    <col min="1" max="1" width="50.7109375" style="113" customWidth="1"/>
    <col min="2" max="2" width="13.28515625" style="113" customWidth="1"/>
    <col min="3" max="3" width="24" style="113" customWidth="1"/>
    <col min="4" max="6" width="19.85546875" style="113" customWidth="1"/>
    <col min="7" max="16384" width="9.140625" style="113"/>
  </cols>
  <sheetData>
    <row r="1" spans="1:7" ht="12" customHeight="1" x14ac:dyDescent="0.25">
      <c r="A1" s="66"/>
      <c r="B1" s="66"/>
      <c r="C1" s="66"/>
      <c r="D1" s="66"/>
      <c r="E1" s="66"/>
      <c r="F1" s="66"/>
      <c r="G1" s="66"/>
    </row>
    <row r="2" spans="1:7" ht="14.1" customHeight="1" x14ac:dyDescent="0.25">
      <c r="A2" s="98" t="s">
        <v>1107</v>
      </c>
      <c r="B2" s="99"/>
      <c r="C2" s="99"/>
      <c r="D2" s="99"/>
      <c r="E2" s="99"/>
      <c r="F2" s="67"/>
      <c r="G2" s="130"/>
    </row>
    <row r="3" spans="1:7" ht="14.1" customHeight="1" thickBot="1" x14ac:dyDescent="0.3">
      <c r="A3" s="68"/>
      <c r="B3" s="68"/>
      <c r="C3" s="69"/>
      <c r="D3" s="69"/>
      <c r="E3" s="70"/>
      <c r="F3" s="71" t="s">
        <v>1108</v>
      </c>
      <c r="G3" s="129"/>
    </row>
    <row r="4" spans="1:7" ht="14.1" customHeight="1" x14ac:dyDescent="0.25">
      <c r="A4" s="66"/>
      <c r="B4" s="72" t="s">
        <v>1360</v>
      </c>
      <c r="C4" s="66"/>
      <c r="D4" s="66"/>
      <c r="E4" s="73" t="s">
        <v>1109</v>
      </c>
      <c r="F4" s="74" t="s">
        <v>1110</v>
      </c>
      <c r="G4" s="128"/>
    </row>
    <row r="5" spans="1:7" ht="14.1" customHeight="1" x14ac:dyDescent="0.25">
      <c r="A5" s="72"/>
      <c r="B5" s="75"/>
      <c r="C5" s="72"/>
      <c r="D5" s="72"/>
      <c r="E5" s="73" t="s">
        <v>1111</v>
      </c>
      <c r="F5" s="76">
        <v>45748</v>
      </c>
      <c r="G5" s="128"/>
    </row>
    <row r="6" spans="1:7" ht="14.1" customHeight="1" x14ac:dyDescent="0.25">
      <c r="A6" s="77" t="s">
        <v>1112</v>
      </c>
      <c r="B6" s="77"/>
      <c r="C6" s="77"/>
      <c r="D6" s="78"/>
      <c r="E6" s="79" t="s">
        <v>1113</v>
      </c>
      <c r="F6" s="80" t="s">
        <v>1114</v>
      </c>
      <c r="G6" s="128"/>
    </row>
    <row r="7" spans="1:7" ht="15.95" customHeight="1" x14ac:dyDescent="0.25">
      <c r="A7" s="77" t="s">
        <v>1115</v>
      </c>
      <c r="B7" s="100" t="s">
        <v>1116</v>
      </c>
      <c r="C7" s="101"/>
      <c r="D7" s="101"/>
      <c r="E7" s="79" t="s">
        <v>1117</v>
      </c>
      <c r="F7" s="81" t="s">
        <v>1118</v>
      </c>
      <c r="G7" s="128"/>
    </row>
    <row r="8" spans="1:7" ht="15.95" customHeight="1" x14ac:dyDescent="0.25">
      <c r="A8" s="77" t="s">
        <v>1119</v>
      </c>
      <c r="B8" s="102" t="s">
        <v>1120</v>
      </c>
      <c r="C8" s="103"/>
      <c r="D8" s="103"/>
      <c r="E8" s="82" t="s">
        <v>1121</v>
      </c>
      <c r="F8" s="81" t="s">
        <v>1122</v>
      </c>
      <c r="G8" s="128"/>
    </row>
    <row r="9" spans="1:7" ht="14.1" customHeight="1" x14ac:dyDescent="0.25">
      <c r="A9" s="72" t="s">
        <v>1123</v>
      </c>
      <c r="B9" s="83"/>
      <c r="C9" s="83"/>
      <c r="D9" s="84"/>
      <c r="E9" s="85"/>
      <c r="F9" s="81"/>
      <c r="G9" s="128"/>
    </row>
    <row r="10" spans="1:7" ht="14.1" customHeight="1" thickBot="1" x14ac:dyDescent="0.3">
      <c r="A10" s="77" t="s">
        <v>1124</v>
      </c>
      <c r="B10" s="77"/>
      <c r="C10" s="77"/>
      <c r="D10" s="78"/>
      <c r="E10" s="82" t="s">
        <v>1125</v>
      </c>
      <c r="F10" s="86" t="s">
        <v>1126</v>
      </c>
      <c r="G10" s="128"/>
    </row>
    <row r="11" spans="1:7" ht="14.1" customHeight="1" x14ac:dyDescent="0.25">
      <c r="A11" s="104" t="s">
        <v>1127</v>
      </c>
      <c r="B11" s="105"/>
      <c r="C11" s="105"/>
      <c r="D11" s="105"/>
      <c r="E11" s="105"/>
      <c r="F11" s="105"/>
      <c r="G11" s="97"/>
    </row>
    <row r="12" spans="1:7" ht="12.95" customHeight="1" x14ac:dyDescent="0.25">
      <c r="A12" s="106" t="s">
        <v>0</v>
      </c>
      <c r="B12" s="106" t="s">
        <v>1</v>
      </c>
      <c r="C12" s="106" t="s">
        <v>1128</v>
      </c>
      <c r="D12" s="108" t="s">
        <v>2</v>
      </c>
      <c r="E12" s="108" t="s">
        <v>3</v>
      </c>
      <c r="F12" s="106" t="s">
        <v>4</v>
      </c>
      <c r="G12" s="127"/>
    </row>
    <row r="13" spans="1:7" ht="12" customHeight="1" x14ac:dyDescent="0.25">
      <c r="A13" s="107"/>
      <c r="B13" s="107"/>
      <c r="C13" s="107"/>
      <c r="D13" s="109"/>
      <c r="E13" s="109"/>
      <c r="F13" s="107"/>
      <c r="G13" s="114"/>
    </row>
    <row r="14" spans="1:7" ht="14.25" customHeight="1" x14ac:dyDescent="0.25">
      <c r="A14" s="107"/>
      <c r="B14" s="107"/>
      <c r="C14" s="107"/>
      <c r="D14" s="109"/>
      <c r="E14" s="109"/>
      <c r="F14" s="107"/>
      <c r="G14" s="114"/>
    </row>
    <row r="15" spans="1:7" ht="14.25" customHeight="1" thickBot="1" x14ac:dyDescent="0.3">
      <c r="A15" s="87">
        <v>1</v>
      </c>
      <c r="B15" s="88">
        <v>2</v>
      </c>
      <c r="C15" s="88">
        <v>3</v>
      </c>
      <c r="D15" s="89" t="s">
        <v>5</v>
      </c>
      <c r="E15" s="89" t="s">
        <v>6</v>
      </c>
      <c r="F15" s="89" t="s">
        <v>7</v>
      </c>
      <c r="G15" s="114"/>
    </row>
    <row r="16" spans="1:7" ht="17.25" customHeight="1" x14ac:dyDescent="0.25">
      <c r="A16" s="126" t="s">
        <v>1359</v>
      </c>
      <c r="B16" s="125" t="s">
        <v>1129</v>
      </c>
      <c r="C16" s="124" t="s">
        <v>8</v>
      </c>
      <c r="D16" s="123">
        <v>481546021.44999999</v>
      </c>
      <c r="E16" s="123">
        <v>102353962.02</v>
      </c>
      <c r="F16" s="123">
        <v>379192059.43000001</v>
      </c>
      <c r="G16" s="114"/>
    </row>
    <row r="17" spans="1:7" ht="15" customHeight="1" x14ac:dyDescent="0.25">
      <c r="A17" s="122" t="s">
        <v>9</v>
      </c>
      <c r="B17" s="121"/>
      <c r="C17" s="120"/>
      <c r="D17" s="119"/>
      <c r="E17" s="119"/>
      <c r="F17" s="119"/>
      <c r="G17" s="114"/>
    </row>
    <row r="18" spans="1:7" x14ac:dyDescent="0.25">
      <c r="A18" s="118" t="s">
        <v>1358</v>
      </c>
      <c r="B18" s="117" t="s">
        <v>1129</v>
      </c>
      <c r="C18" s="116" t="s">
        <v>1357</v>
      </c>
      <c r="D18" s="115">
        <v>250079057.44999999</v>
      </c>
      <c r="E18" s="115">
        <v>95823862.019999996</v>
      </c>
      <c r="F18" s="115">
        <v>157473334.56</v>
      </c>
      <c r="G18" s="114"/>
    </row>
    <row r="19" spans="1:7" x14ac:dyDescent="0.25">
      <c r="A19" s="118" t="s">
        <v>1356</v>
      </c>
      <c r="B19" s="117" t="s">
        <v>1129</v>
      </c>
      <c r="C19" s="116" t="s">
        <v>1355</v>
      </c>
      <c r="D19" s="115">
        <v>165652132.49000001</v>
      </c>
      <c r="E19" s="115">
        <v>43136668.18</v>
      </c>
      <c r="F19" s="115">
        <v>124311992.84999999</v>
      </c>
      <c r="G19" s="114"/>
    </row>
    <row r="20" spans="1:7" x14ac:dyDescent="0.25">
      <c r="A20" s="118" t="s">
        <v>1354</v>
      </c>
      <c r="B20" s="117" t="s">
        <v>1129</v>
      </c>
      <c r="C20" s="116" t="s">
        <v>1353</v>
      </c>
      <c r="D20" s="115">
        <v>165652132.49000001</v>
      </c>
      <c r="E20" s="115">
        <v>43136668.18</v>
      </c>
      <c r="F20" s="115">
        <v>124311992.84999999</v>
      </c>
      <c r="G20" s="114"/>
    </row>
    <row r="21" spans="1:7" ht="169.5" x14ac:dyDescent="0.25">
      <c r="A21" s="118" t="s">
        <v>1352</v>
      </c>
      <c r="B21" s="117" t="s">
        <v>1129</v>
      </c>
      <c r="C21" s="116" t="s">
        <v>1351</v>
      </c>
      <c r="D21" s="115">
        <v>82945564.640000001</v>
      </c>
      <c r="E21" s="115">
        <v>16202990.08</v>
      </c>
      <c r="F21" s="115">
        <v>66742574.560000002</v>
      </c>
      <c r="G21" s="114"/>
    </row>
    <row r="22" spans="1:7" ht="124.5" x14ac:dyDescent="0.25">
      <c r="A22" s="118" t="s">
        <v>1350</v>
      </c>
      <c r="B22" s="117" t="s">
        <v>1129</v>
      </c>
      <c r="C22" s="116" t="s">
        <v>1349</v>
      </c>
      <c r="D22" s="115">
        <v>315000</v>
      </c>
      <c r="E22" s="115">
        <v>424668</v>
      </c>
      <c r="F22" s="115" t="s">
        <v>1156</v>
      </c>
      <c r="G22" s="114"/>
    </row>
    <row r="23" spans="1:7" ht="113.25" x14ac:dyDescent="0.25">
      <c r="A23" s="118" t="s">
        <v>1348</v>
      </c>
      <c r="B23" s="117" t="s">
        <v>1129</v>
      </c>
      <c r="C23" s="116" t="s">
        <v>1347</v>
      </c>
      <c r="D23" s="115">
        <v>964000</v>
      </c>
      <c r="E23" s="115">
        <v>75965.05</v>
      </c>
      <c r="F23" s="115">
        <v>888034.95</v>
      </c>
      <c r="G23" s="114"/>
    </row>
    <row r="24" spans="1:7" ht="68.25" x14ac:dyDescent="0.25">
      <c r="A24" s="118" t="s">
        <v>1346</v>
      </c>
      <c r="B24" s="117" t="s">
        <v>1129</v>
      </c>
      <c r="C24" s="116" t="s">
        <v>1345</v>
      </c>
      <c r="D24" s="115">
        <v>12000562.49</v>
      </c>
      <c r="E24" s="115">
        <v>6137709.5999999996</v>
      </c>
      <c r="F24" s="115">
        <v>5862852.8899999997</v>
      </c>
      <c r="G24" s="114"/>
    </row>
    <row r="25" spans="1:7" ht="360.75" x14ac:dyDescent="0.25">
      <c r="A25" s="118" t="s">
        <v>1344</v>
      </c>
      <c r="B25" s="117" t="s">
        <v>1129</v>
      </c>
      <c r="C25" s="116" t="s">
        <v>1343</v>
      </c>
      <c r="D25" s="115">
        <v>8578050</v>
      </c>
      <c r="E25" s="115">
        <v>2248242.2200000002</v>
      </c>
      <c r="F25" s="115">
        <v>6329807.7800000003</v>
      </c>
      <c r="G25" s="114"/>
    </row>
    <row r="26" spans="1:7" ht="79.5" x14ac:dyDescent="0.25">
      <c r="A26" s="118" t="s">
        <v>1342</v>
      </c>
      <c r="B26" s="117" t="s">
        <v>1129</v>
      </c>
      <c r="C26" s="116" t="s">
        <v>1341</v>
      </c>
      <c r="D26" s="115">
        <v>1700000</v>
      </c>
      <c r="E26" s="115">
        <v>444771.71</v>
      </c>
      <c r="F26" s="115">
        <v>1255228.29</v>
      </c>
      <c r="G26" s="114"/>
    </row>
    <row r="27" spans="1:7" ht="79.5" x14ac:dyDescent="0.25">
      <c r="A27" s="118" t="s">
        <v>1340</v>
      </c>
      <c r="B27" s="117" t="s">
        <v>1129</v>
      </c>
      <c r="C27" s="116" t="s">
        <v>1339</v>
      </c>
      <c r="D27" s="115">
        <v>3287266.57</v>
      </c>
      <c r="E27" s="115">
        <v>4974127.1100000003</v>
      </c>
      <c r="F27" s="115" t="s">
        <v>1156</v>
      </c>
      <c r="G27" s="114"/>
    </row>
    <row r="28" spans="1:7" ht="237" x14ac:dyDescent="0.25">
      <c r="A28" s="118" t="s">
        <v>1338</v>
      </c>
      <c r="B28" s="117" t="s">
        <v>1129</v>
      </c>
      <c r="C28" s="116" t="s">
        <v>1337</v>
      </c>
      <c r="D28" s="115">
        <v>2830555.2</v>
      </c>
      <c r="E28" s="115">
        <v>351958.72</v>
      </c>
      <c r="F28" s="115">
        <v>2478596.48</v>
      </c>
      <c r="G28" s="114"/>
    </row>
    <row r="29" spans="1:7" ht="237" x14ac:dyDescent="0.25">
      <c r="A29" s="118" t="s">
        <v>1336</v>
      </c>
      <c r="B29" s="117" t="s">
        <v>1129</v>
      </c>
      <c r="C29" s="116" t="s">
        <v>1335</v>
      </c>
      <c r="D29" s="115">
        <v>3640000</v>
      </c>
      <c r="E29" s="115">
        <v>420000</v>
      </c>
      <c r="F29" s="115">
        <v>3220000</v>
      </c>
      <c r="G29" s="114"/>
    </row>
    <row r="30" spans="1:7" x14ac:dyDescent="0.25">
      <c r="A30" s="118" t="s">
        <v>1334</v>
      </c>
      <c r="B30" s="117" t="s">
        <v>1129</v>
      </c>
      <c r="C30" s="116" t="s">
        <v>1333</v>
      </c>
      <c r="D30" s="115">
        <v>4980774.2300000004</v>
      </c>
      <c r="E30" s="115">
        <v>1473698.64</v>
      </c>
      <c r="F30" s="115">
        <v>3507075.59</v>
      </c>
      <c r="G30" s="114"/>
    </row>
    <row r="31" spans="1:7" ht="45.75" x14ac:dyDescent="0.25">
      <c r="A31" s="118" t="s">
        <v>1332</v>
      </c>
      <c r="B31" s="117" t="s">
        <v>1129</v>
      </c>
      <c r="C31" s="116" t="s">
        <v>1331</v>
      </c>
      <c r="D31" s="115">
        <v>28732001.359999999</v>
      </c>
      <c r="E31" s="115">
        <v>10212532.300000001</v>
      </c>
      <c r="F31" s="115">
        <v>18519469.059999999</v>
      </c>
      <c r="G31" s="114"/>
    </row>
    <row r="32" spans="1:7" ht="45.75" x14ac:dyDescent="0.25">
      <c r="A32" s="118" t="s">
        <v>1330</v>
      </c>
      <c r="B32" s="117" t="s">
        <v>1129</v>
      </c>
      <c r="C32" s="116" t="s">
        <v>1329</v>
      </c>
      <c r="D32" s="115">
        <v>15678358</v>
      </c>
      <c r="E32" s="115">
        <v>170004.75</v>
      </c>
      <c r="F32" s="115">
        <v>15508353.25</v>
      </c>
      <c r="G32" s="114"/>
    </row>
    <row r="33" spans="1:7" ht="23.25" x14ac:dyDescent="0.25">
      <c r="A33" s="118" t="s">
        <v>1328</v>
      </c>
      <c r="B33" s="117" t="s">
        <v>1129</v>
      </c>
      <c r="C33" s="116" t="s">
        <v>1327</v>
      </c>
      <c r="D33" s="115">
        <v>7154500</v>
      </c>
      <c r="E33" s="115">
        <v>1718590.32</v>
      </c>
      <c r="F33" s="115">
        <v>5435909.6799999997</v>
      </c>
      <c r="G33" s="114"/>
    </row>
    <row r="34" spans="1:7" ht="23.25" x14ac:dyDescent="0.25">
      <c r="A34" s="118" t="s">
        <v>1326</v>
      </c>
      <c r="B34" s="117" t="s">
        <v>1129</v>
      </c>
      <c r="C34" s="116" t="s">
        <v>1325</v>
      </c>
      <c r="D34" s="115">
        <v>7154500</v>
      </c>
      <c r="E34" s="115">
        <v>1718590.32</v>
      </c>
      <c r="F34" s="115">
        <v>5435909.6799999997</v>
      </c>
      <c r="G34" s="114"/>
    </row>
    <row r="35" spans="1:7" ht="57" x14ac:dyDescent="0.25">
      <c r="A35" s="118" t="s">
        <v>1324</v>
      </c>
      <c r="B35" s="117" t="s">
        <v>1129</v>
      </c>
      <c r="C35" s="116" t="s">
        <v>1323</v>
      </c>
      <c r="D35" s="115">
        <v>3742900</v>
      </c>
      <c r="E35" s="115">
        <v>844175.16</v>
      </c>
      <c r="F35" s="115">
        <v>2898724.84</v>
      </c>
      <c r="G35" s="114"/>
    </row>
    <row r="36" spans="1:7" ht="90.75" x14ac:dyDescent="0.25">
      <c r="A36" s="118" t="s">
        <v>1322</v>
      </c>
      <c r="B36" s="117" t="s">
        <v>1129</v>
      </c>
      <c r="C36" s="116" t="s">
        <v>1321</v>
      </c>
      <c r="D36" s="115">
        <v>3742900</v>
      </c>
      <c r="E36" s="115">
        <v>844175.16</v>
      </c>
      <c r="F36" s="115">
        <v>2898724.84</v>
      </c>
      <c r="G36" s="114"/>
    </row>
    <row r="37" spans="1:7" ht="68.25" x14ac:dyDescent="0.25">
      <c r="A37" s="118" t="s">
        <v>1320</v>
      </c>
      <c r="B37" s="117" t="s">
        <v>1129</v>
      </c>
      <c r="C37" s="116" t="s">
        <v>1319</v>
      </c>
      <c r="D37" s="115">
        <v>16900</v>
      </c>
      <c r="E37" s="115">
        <v>4796.63</v>
      </c>
      <c r="F37" s="115">
        <v>12103.37</v>
      </c>
      <c r="G37" s="114"/>
    </row>
    <row r="38" spans="1:7" ht="102" x14ac:dyDescent="0.25">
      <c r="A38" s="118" t="s">
        <v>1318</v>
      </c>
      <c r="B38" s="117" t="s">
        <v>1129</v>
      </c>
      <c r="C38" s="116" t="s">
        <v>1317</v>
      </c>
      <c r="D38" s="115">
        <v>16900</v>
      </c>
      <c r="E38" s="115">
        <v>4796.63</v>
      </c>
      <c r="F38" s="115">
        <v>12103.37</v>
      </c>
      <c r="G38" s="114"/>
    </row>
    <row r="39" spans="1:7" ht="57" x14ac:dyDescent="0.25">
      <c r="A39" s="118" t="s">
        <v>1316</v>
      </c>
      <c r="B39" s="117" t="s">
        <v>1129</v>
      </c>
      <c r="C39" s="116" t="s">
        <v>1315</v>
      </c>
      <c r="D39" s="115">
        <v>3778100</v>
      </c>
      <c r="E39" s="115">
        <v>942213.86</v>
      </c>
      <c r="F39" s="115">
        <v>2835886.14</v>
      </c>
      <c r="G39" s="114"/>
    </row>
    <row r="40" spans="1:7" ht="90.75" x14ac:dyDescent="0.25">
      <c r="A40" s="118" t="s">
        <v>1314</v>
      </c>
      <c r="B40" s="117" t="s">
        <v>1129</v>
      </c>
      <c r="C40" s="116" t="s">
        <v>1313</v>
      </c>
      <c r="D40" s="115">
        <v>3778100</v>
      </c>
      <c r="E40" s="115">
        <v>942213.86</v>
      </c>
      <c r="F40" s="115">
        <v>2835886.14</v>
      </c>
      <c r="G40" s="114"/>
    </row>
    <row r="41" spans="1:7" ht="57" x14ac:dyDescent="0.25">
      <c r="A41" s="118" t="s">
        <v>1312</v>
      </c>
      <c r="B41" s="117" t="s">
        <v>1129</v>
      </c>
      <c r="C41" s="116" t="s">
        <v>1311</v>
      </c>
      <c r="D41" s="115">
        <v>-383400</v>
      </c>
      <c r="E41" s="115">
        <v>-72595.33</v>
      </c>
      <c r="F41" s="115">
        <v>-310804.67</v>
      </c>
      <c r="G41" s="114"/>
    </row>
    <row r="42" spans="1:7" ht="90.75" x14ac:dyDescent="0.25">
      <c r="A42" s="118" t="s">
        <v>1310</v>
      </c>
      <c r="B42" s="117" t="s">
        <v>1129</v>
      </c>
      <c r="C42" s="116" t="s">
        <v>1309</v>
      </c>
      <c r="D42" s="115">
        <v>-383400</v>
      </c>
      <c r="E42" s="115">
        <v>-72595.33</v>
      </c>
      <c r="F42" s="115">
        <v>-310804.67</v>
      </c>
      <c r="G42" s="114"/>
    </row>
    <row r="43" spans="1:7" x14ac:dyDescent="0.25">
      <c r="A43" s="118" t="s">
        <v>1308</v>
      </c>
      <c r="B43" s="117" t="s">
        <v>1129</v>
      </c>
      <c r="C43" s="116" t="s">
        <v>1307</v>
      </c>
      <c r="D43" s="115">
        <v>12323086</v>
      </c>
      <c r="E43" s="115">
        <v>1659365.72</v>
      </c>
      <c r="F43" s="115">
        <v>10663720.279999999</v>
      </c>
      <c r="G43" s="114"/>
    </row>
    <row r="44" spans="1:7" x14ac:dyDescent="0.25">
      <c r="A44" s="118" t="s">
        <v>1306</v>
      </c>
      <c r="B44" s="117" t="s">
        <v>1129</v>
      </c>
      <c r="C44" s="116" t="s">
        <v>1305</v>
      </c>
      <c r="D44" s="115">
        <v>2771090</v>
      </c>
      <c r="E44" s="115">
        <v>162506.74</v>
      </c>
      <c r="F44" s="115">
        <v>2608583.2599999998</v>
      </c>
      <c r="G44" s="114"/>
    </row>
    <row r="45" spans="1:7" ht="34.5" x14ac:dyDescent="0.25">
      <c r="A45" s="118" t="s">
        <v>1304</v>
      </c>
      <c r="B45" s="117" t="s">
        <v>1129</v>
      </c>
      <c r="C45" s="116" t="s">
        <v>1303</v>
      </c>
      <c r="D45" s="115">
        <v>2771090</v>
      </c>
      <c r="E45" s="115">
        <v>162506.74</v>
      </c>
      <c r="F45" s="115">
        <v>2608583.2599999998</v>
      </c>
      <c r="G45" s="114"/>
    </row>
    <row r="46" spans="1:7" x14ac:dyDescent="0.25">
      <c r="A46" s="118" t="s">
        <v>1302</v>
      </c>
      <c r="B46" s="117" t="s">
        <v>1129</v>
      </c>
      <c r="C46" s="116" t="s">
        <v>1301</v>
      </c>
      <c r="D46" s="115">
        <v>9551996</v>
      </c>
      <c r="E46" s="115">
        <v>1496858.98</v>
      </c>
      <c r="F46" s="115">
        <v>8055137.0199999996</v>
      </c>
      <c r="G46" s="114"/>
    </row>
    <row r="47" spans="1:7" x14ac:dyDescent="0.25">
      <c r="A47" s="118" t="s">
        <v>1300</v>
      </c>
      <c r="B47" s="117" t="s">
        <v>1129</v>
      </c>
      <c r="C47" s="116" t="s">
        <v>1299</v>
      </c>
      <c r="D47" s="115">
        <v>6600000</v>
      </c>
      <c r="E47" s="115">
        <v>1394756.75</v>
      </c>
      <c r="F47" s="115">
        <v>5205243.25</v>
      </c>
      <c r="G47" s="114"/>
    </row>
    <row r="48" spans="1:7" ht="23.25" x14ac:dyDescent="0.25">
      <c r="A48" s="118" t="s">
        <v>1298</v>
      </c>
      <c r="B48" s="117" t="s">
        <v>1129</v>
      </c>
      <c r="C48" s="116" t="s">
        <v>1297</v>
      </c>
      <c r="D48" s="115">
        <v>6600000</v>
      </c>
      <c r="E48" s="115">
        <v>1394756.75</v>
      </c>
      <c r="F48" s="115">
        <v>5205243.25</v>
      </c>
      <c r="G48" s="114"/>
    </row>
    <row r="49" spans="1:7" x14ac:dyDescent="0.25">
      <c r="A49" s="118" t="s">
        <v>1296</v>
      </c>
      <c r="B49" s="117" t="s">
        <v>1129</v>
      </c>
      <c r="C49" s="116" t="s">
        <v>1295</v>
      </c>
      <c r="D49" s="115">
        <v>2951996</v>
      </c>
      <c r="E49" s="115">
        <v>102102.23</v>
      </c>
      <c r="F49" s="115">
        <v>2849893.77</v>
      </c>
      <c r="G49" s="114"/>
    </row>
    <row r="50" spans="1:7" ht="23.25" x14ac:dyDescent="0.25">
      <c r="A50" s="118" t="s">
        <v>1294</v>
      </c>
      <c r="B50" s="117" t="s">
        <v>1129</v>
      </c>
      <c r="C50" s="116" t="s">
        <v>1293</v>
      </c>
      <c r="D50" s="115">
        <v>2951996</v>
      </c>
      <c r="E50" s="115">
        <v>102102.23</v>
      </c>
      <c r="F50" s="115">
        <v>2849893.77</v>
      </c>
      <c r="G50" s="114"/>
    </row>
    <row r="51" spans="1:7" ht="34.5" x14ac:dyDescent="0.25">
      <c r="A51" s="118" t="s">
        <v>1292</v>
      </c>
      <c r="B51" s="117" t="s">
        <v>1129</v>
      </c>
      <c r="C51" s="116" t="s">
        <v>1291</v>
      </c>
      <c r="D51" s="115">
        <v>20308075.66</v>
      </c>
      <c r="E51" s="115">
        <v>4864033.97</v>
      </c>
      <c r="F51" s="115">
        <v>15444041.689999999</v>
      </c>
      <c r="G51" s="114"/>
    </row>
    <row r="52" spans="1:7" ht="68.25" x14ac:dyDescent="0.25">
      <c r="A52" s="118" t="s">
        <v>1290</v>
      </c>
      <c r="B52" s="117" t="s">
        <v>1129</v>
      </c>
      <c r="C52" s="116" t="s">
        <v>1289</v>
      </c>
      <c r="D52" s="115">
        <v>20258075.66</v>
      </c>
      <c r="E52" s="115">
        <v>4864033.97</v>
      </c>
      <c r="F52" s="115">
        <v>15394041.689999999</v>
      </c>
      <c r="G52" s="114"/>
    </row>
    <row r="53" spans="1:7" ht="57" x14ac:dyDescent="0.25">
      <c r="A53" s="118" t="s">
        <v>1288</v>
      </c>
      <c r="B53" s="117" t="s">
        <v>1129</v>
      </c>
      <c r="C53" s="116" t="s">
        <v>1287</v>
      </c>
      <c r="D53" s="115">
        <v>1596705.51</v>
      </c>
      <c r="E53" s="115">
        <v>627078</v>
      </c>
      <c r="F53" s="115">
        <v>969627.51</v>
      </c>
      <c r="G53" s="114"/>
    </row>
    <row r="54" spans="1:7" ht="68.25" x14ac:dyDescent="0.25">
      <c r="A54" s="118" t="s">
        <v>1286</v>
      </c>
      <c r="B54" s="117" t="s">
        <v>1129</v>
      </c>
      <c r="C54" s="116" t="s">
        <v>1285</v>
      </c>
      <c r="D54" s="115">
        <v>1596705.51</v>
      </c>
      <c r="E54" s="115">
        <v>627078</v>
      </c>
      <c r="F54" s="115">
        <v>969627.51</v>
      </c>
      <c r="G54" s="114"/>
    </row>
    <row r="55" spans="1:7" ht="57" x14ac:dyDescent="0.25">
      <c r="A55" s="118" t="s">
        <v>1284</v>
      </c>
      <c r="B55" s="117" t="s">
        <v>1129</v>
      </c>
      <c r="C55" s="116" t="s">
        <v>1283</v>
      </c>
      <c r="D55" s="115">
        <v>7361928.6100000003</v>
      </c>
      <c r="E55" s="115">
        <v>1611669.71</v>
      </c>
      <c r="F55" s="115">
        <v>5750258.9000000004</v>
      </c>
      <c r="G55" s="114"/>
    </row>
    <row r="56" spans="1:7" ht="57" x14ac:dyDescent="0.25">
      <c r="A56" s="118" t="s">
        <v>1282</v>
      </c>
      <c r="B56" s="117" t="s">
        <v>1129</v>
      </c>
      <c r="C56" s="116" t="s">
        <v>1281</v>
      </c>
      <c r="D56" s="115">
        <v>7361928.6100000003</v>
      </c>
      <c r="E56" s="115">
        <v>1611669.71</v>
      </c>
      <c r="F56" s="115">
        <v>5750258.9000000004</v>
      </c>
      <c r="G56" s="114"/>
    </row>
    <row r="57" spans="1:7" ht="68.25" x14ac:dyDescent="0.25">
      <c r="A57" s="118" t="s">
        <v>1280</v>
      </c>
      <c r="B57" s="117" t="s">
        <v>1129</v>
      </c>
      <c r="C57" s="116" t="s">
        <v>1279</v>
      </c>
      <c r="D57" s="115">
        <v>1859103.54</v>
      </c>
      <c r="E57" s="115">
        <v>610513.67000000004</v>
      </c>
      <c r="F57" s="115">
        <v>1248589.8700000001</v>
      </c>
      <c r="G57" s="114"/>
    </row>
    <row r="58" spans="1:7" ht="57" x14ac:dyDescent="0.25">
      <c r="A58" s="118" t="s">
        <v>1278</v>
      </c>
      <c r="B58" s="117" t="s">
        <v>1129</v>
      </c>
      <c r="C58" s="116" t="s">
        <v>1277</v>
      </c>
      <c r="D58" s="115">
        <v>1859103.54</v>
      </c>
      <c r="E58" s="115">
        <v>610513.67000000004</v>
      </c>
      <c r="F58" s="115">
        <v>1248589.8700000001</v>
      </c>
      <c r="G58" s="114"/>
    </row>
    <row r="59" spans="1:7" ht="34.5" x14ac:dyDescent="0.25">
      <c r="A59" s="118" t="s">
        <v>1276</v>
      </c>
      <c r="B59" s="117" t="s">
        <v>1129</v>
      </c>
      <c r="C59" s="116" t="s">
        <v>1275</v>
      </c>
      <c r="D59" s="115">
        <v>9440338</v>
      </c>
      <c r="E59" s="115">
        <v>2014772.59</v>
      </c>
      <c r="F59" s="115">
        <v>7425565.4100000001</v>
      </c>
      <c r="G59" s="114"/>
    </row>
    <row r="60" spans="1:7" ht="34.5" x14ac:dyDescent="0.25">
      <c r="A60" s="118" t="s">
        <v>1274</v>
      </c>
      <c r="B60" s="117" t="s">
        <v>1129</v>
      </c>
      <c r="C60" s="116" t="s">
        <v>1273</v>
      </c>
      <c r="D60" s="115">
        <v>9440338</v>
      </c>
      <c r="E60" s="115">
        <v>2014772.59</v>
      </c>
      <c r="F60" s="115">
        <v>7425565.4100000001</v>
      </c>
      <c r="G60" s="114"/>
    </row>
    <row r="61" spans="1:7" ht="68.25" x14ac:dyDescent="0.25">
      <c r="A61" s="118" t="s">
        <v>1272</v>
      </c>
      <c r="B61" s="117" t="s">
        <v>1129</v>
      </c>
      <c r="C61" s="116" t="s">
        <v>1271</v>
      </c>
      <c r="D61" s="115">
        <v>50000</v>
      </c>
      <c r="E61" s="115" t="s">
        <v>1156</v>
      </c>
      <c r="F61" s="115">
        <v>50000</v>
      </c>
      <c r="G61" s="114"/>
    </row>
    <row r="62" spans="1:7" ht="68.25" x14ac:dyDescent="0.25">
      <c r="A62" s="118" t="s">
        <v>1270</v>
      </c>
      <c r="B62" s="117" t="s">
        <v>1129</v>
      </c>
      <c r="C62" s="116" t="s">
        <v>1269</v>
      </c>
      <c r="D62" s="115">
        <v>50000</v>
      </c>
      <c r="E62" s="115" t="s">
        <v>1156</v>
      </c>
      <c r="F62" s="115">
        <v>50000</v>
      </c>
      <c r="G62" s="114"/>
    </row>
    <row r="63" spans="1:7" ht="68.25" x14ac:dyDescent="0.25">
      <c r="A63" s="118" t="s">
        <v>1268</v>
      </c>
      <c r="B63" s="117" t="s">
        <v>1129</v>
      </c>
      <c r="C63" s="116" t="s">
        <v>1267</v>
      </c>
      <c r="D63" s="115">
        <v>50000</v>
      </c>
      <c r="E63" s="115" t="s">
        <v>1156</v>
      </c>
      <c r="F63" s="115">
        <v>50000</v>
      </c>
      <c r="G63" s="114"/>
    </row>
    <row r="64" spans="1:7" ht="23.25" x14ac:dyDescent="0.25">
      <c r="A64" s="118" t="s">
        <v>1266</v>
      </c>
      <c r="B64" s="117" t="s">
        <v>1129</v>
      </c>
      <c r="C64" s="116" t="s">
        <v>1265</v>
      </c>
      <c r="D64" s="115">
        <v>43411816</v>
      </c>
      <c r="E64" s="115">
        <v>42724816</v>
      </c>
      <c r="F64" s="115">
        <v>687000</v>
      </c>
      <c r="G64" s="114"/>
    </row>
    <row r="65" spans="1:7" x14ac:dyDescent="0.25">
      <c r="A65" s="118" t="s">
        <v>1264</v>
      </c>
      <c r="B65" s="117" t="s">
        <v>1129</v>
      </c>
      <c r="C65" s="116" t="s">
        <v>1263</v>
      </c>
      <c r="D65" s="115">
        <v>850000</v>
      </c>
      <c r="E65" s="115">
        <v>163000</v>
      </c>
      <c r="F65" s="115">
        <v>687000</v>
      </c>
      <c r="G65" s="114"/>
    </row>
    <row r="66" spans="1:7" x14ac:dyDescent="0.25">
      <c r="A66" s="118" t="s">
        <v>1262</v>
      </c>
      <c r="B66" s="117" t="s">
        <v>1129</v>
      </c>
      <c r="C66" s="116" t="s">
        <v>1261</v>
      </c>
      <c r="D66" s="115">
        <v>850000</v>
      </c>
      <c r="E66" s="115">
        <v>163000</v>
      </c>
      <c r="F66" s="115">
        <v>687000</v>
      </c>
      <c r="G66" s="114"/>
    </row>
    <row r="67" spans="1:7" ht="23.25" x14ac:dyDescent="0.25">
      <c r="A67" s="118" t="s">
        <v>1260</v>
      </c>
      <c r="B67" s="117" t="s">
        <v>1129</v>
      </c>
      <c r="C67" s="116" t="s">
        <v>1259</v>
      </c>
      <c r="D67" s="115">
        <v>850000</v>
      </c>
      <c r="E67" s="115">
        <v>163000</v>
      </c>
      <c r="F67" s="115">
        <v>687000</v>
      </c>
      <c r="G67" s="114"/>
    </row>
    <row r="68" spans="1:7" x14ac:dyDescent="0.25">
      <c r="A68" s="118" t="s">
        <v>1258</v>
      </c>
      <c r="B68" s="117" t="s">
        <v>1129</v>
      </c>
      <c r="C68" s="116" t="s">
        <v>1257</v>
      </c>
      <c r="D68" s="115">
        <v>42561816</v>
      </c>
      <c r="E68" s="115">
        <v>42561816</v>
      </c>
      <c r="F68" s="115" t="s">
        <v>1156</v>
      </c>
      <c r="G68" s="114"/>
    </row>
    <row r="69" spans="1:7" x14ac:dyDescent="0.25">
      <c r="A69" s="118" t="s">
        <v>1256</v>
      </c>
      <c r="B69" s="117" t="s">
        <v>1129</v>
      </c>
      <c r="C69" s="116" t="s">
        <v>1255</v>
      </c>
      <c r="D69" s="115">
        <v>42561816</v>
      </c>
      <c r="E69" s="115">
        <v>42561816</v>
      </c>
      <c r="F69" s="115" t="s">
        <v>1156</v>
      </c>
      <c r="G69" s="114"/>
    </row>
    <row r="70" spans="1:7" ht="23.25" x14ac:dyDescent="0.25">
      <c r="A70" s="118" t="s">
        <v>1254</v>
      </c>
      <c r="B70" s="117" t="s">
        <v>1129</v>
      </c>
      <c r="C70" s="116" t="s">
        <v>1253</v>
      </c>
      <c r="D70" s="115">
        <v>42561816</v>
      </c>
      <c r="E70" s="115">
        <v>42561816</v>
      </c>
      <c r="F70" s="115" t="s">
        <v>1156</v>
      </c>
      <c r="G70" s="114"/>
    </row>
    <row r="71" spans="1:7" ht="23.25" x14ac:dyDescent="0.25">
      <c r="A71" s="118" t="s">
        <v>1252</v>
      </c>
      <c r="B71" s="117" t="s">
        <v>1129</v>
      </c>
      <c r="C71" s="116" t="s">
        <v>1251</v>
      </c>
      <c r="D71" s="115">
        <v>795481.77</v>
      </c>
      <c r="E71" s="115">
        <v>1612431.82</v>
      </c>
      <c r="F71" s="115">
        <v>637660.54</v>
      </c>
      <c r="G71" s="114"/>
    </row>
    <row r="72" spans="1:7" ht="68.25" x14ac:dyDescent="0.25">
      <c r="A72" s="118" t="s">
        <v>1250</v>
      </c>
      <c r="B72" s="117" t="s">
        <v>1129</v>
      </c>
      <c r="C72" s="116" t="s">
        <v>1249</v>
      </c>
      <c r="D72" s="115">
        <v>514265.77</v>
      </c>
      <c r="E72" s="115">
        <v>106762.1</v>
      </c>
      <c r="F72" s="115">
        <v>407503.67</v>
      </c>
      <c r="G72" s="114"/>
    </row>
    <row r="73" spans="1:7" ht="79.5" x14ac:dyDescent="0.25">
      <c r="A73" s="118" t="s">
        <v>1248</v>
      </c>
      <c r="B73" s="117" t="s">
        <v>1129</v>
      </c>
      <c r="C73" s="116" t="s">
        <v>1247</v>
      </c>
      <c r="D73" s="115">
        <v>514265.77</v>
      </c>
      <c r="E73" s="115">
        <v>106762.1</v>
      </c>
      <c r="F73" s="115">
        <v>407503.67</v>
      </c>
      <c r="G73" s="114"/>
    </row>
    <row r="74" spans="1:7" ht="68.25" x14ac:dyDescent="0.25">
      <c r="A74" s="118" t="s">
        <v>1246</v>
      </c>
      <c r="B74" s="117" t="s">
        <v>1129</v>
      </c>
      <c r="C74" s="116" t="s">
        <v>1245</v>
      </c>
      <c r="D74" s="115">
        <v>514265.77</v>
      </c>
      <c r="E74" s="115">
        <v>106762.1</v>
      </c>
      <c r="F74" s="115">
        <v>407503.67</v>
      </c>
      <c r="G74" s="114"/>
    </row>
    <row r="75" spans="1:7" ht="23.25" x14ac:dyDescent="0.25">
      <c r="A75" s="118" t="s">
        <v>1244</v>
      </c>
      <c r="B75" s="117" t="s">
        <v>1129</v>
      </c>
      <c r="C75" s="116" t="s">
        <v>1243</v>
      </c>
      <c r="D75" s="115">
        <v>281216</v>
      </c>
      <c r="E75" s="115">
        <v>1505669.72</v>
      </c>
      <c r="F75" s="115">
        <v>230156.87</v>
      </c>
      <c r="G75" s="114"/>
    </row>
    <row r="76" spans="1:7" ht="23.25" x14ac:dyDescent="0.25">
      <c r="A76" s="118" t="s">
        <v>1242</v>
      </c>
      <c r="B76" s="117" t="s">
        <v>1129</v>
      </c>
      <c r="C76" s="116" t="s">
        <v>1241</v>
      </c>
      <c r="D76" s="115">
        <v>270400</v>
      </c>
      <c r="E76" s="115">
        <v>40243.129999999997</v>
      </c>
      <c r="F76" s="115">
        <v>230156.87</v>
      </c>
      <c r="G76" s="114"/>
    </row>
    <row r="77" spans="1:7" ht="34.5" x14ac:dyDescent="0.25">
      <c r="A77" s="118" t="s">
        <v>1240</v>
      </c>
      <c r="B77" s="117" t="s">
        <v>1129</v>
      </c>
      <c r="C77" s="116" t="s">
        <v>1239</v>
      </c>
      <c r="D77" s="115">
        <v>270400</v>
      </c>
      <c r="E77" s="115">
        <v>40243.129999999997</v>
      </c>
      <c r="F77" s="115">
        <v>230156.87</v>
      </c>
      <c r="G77" s="114"/>
    </row>
    <row r="78" spans="1:7" ht="34.5" x14ac:dyDescent="0.25">
      <c r="A78" s="118" t="s">
        <v>1238</v>
      </c>
      <c r="B78" s="117" t="s">
        <v>1129</v>
      </c>
      <c r="C78" s="116" t="s">
        <v>1237</v>
      </c>
      <c r="D78" s="115">
        <v>10816</v>
      </c>
      <c r="E78" s="115">
        <v>1465426.59</v>
      </c>
      <c r="F78" s="115" t="s">
        <v>1156</v>
      </c>
      <c r="G78" s="114"/>
    </row>
    <row r="79" spans="1:7" ht="45.75" x14ac:dyDescent="0.25">
      <c r="A79" s="118" t="s">
        <v>1236</v>
      </c>
      <c r="B79" s="117" t="s">
        <v>1129</v>
      </c>
      <c r="C79" s="116" t="s">
        <v>1235</v>
      </c>
      <c r="D79" s="115">
        <v>10816</v>
      </c>
      <c r="E79" s="115">
        <v>1465426.59</v>
      </c>
      <c r="F79" s="115" t="s">
        <v>1156</v>
      </c>
      <c r="G79" s="114"/>
    </row>
    <row r="80" spans="1:7" x14ac:dyDescent="0.25">
      <c r="A80" s="118" t="s">
        <v>1234</v>
      </c>
      <c r="B80" s="117" t="s">
        <v>1129</v>
      </c>
      <c r="C80" s="116" t="s">
        <v>1233</v>
      </c>
      <c r="D80" s="115">
        <v>433965.53</v>
      </c>
      <c r="E80" s="115">
        <v>140956.01</v>
      </c>
      <c r="F80" s="115">
        <v>293009.52</v>
      </c>
      <c r="G80" s="114"/>
    </row>
    <row r="81" spans="1:7" ht="34.5" x14ac:dyDescent="0.25">
      <c r="A81" s="118" t="s">
        <v>1232</v>
      </c>
      <c r="B81" s="117" t="s">
        <v>1129</v>
      </c>
      <c r="C81" s="116" t="s">
        <v>1231</v>
      </c>
      <c r="D81" s="115">
        <v>21000</v>
      </c>
      <c r="E81" s="115" t="s">
        <v>1156</v>
      </c>
      <c r="F81" s="115">
        <v>21000</v>
      </c>
      <c r="G81" s="114"/>
    </row>
    <row r="82" spans="1:7" ht="68.25" x14ac:dyDescent="0.25">
      <c r="A82" s="118" t="s">
        <v>1230</v>
      </c>
      <c r="B82" s="117" t="s">
        <v>1129</v>
      </c>
      <c r="C82" s="116" t="s">
        <v>1229</v>
      </c>
      <c r="D82" s="115">
        <v>21000</v>
      </c>
      <c r="E82" s="115" t="s">
        <v>1156</v>
      </c>
      <c r="F82" s="115">
        <v>21000</v>
      </c>
      <c r="G82" s="114"/>
    </row>
    <row r="83" spans="1:7" ht="169.5" x14ac:dyDescent="0.25">
      <c r="A83" s="118" t="s">
        <v>1228</v>
      </c>
      <c r="B83" s="117" t="s">
        <v>1129</v>
      </c>
      <c r="C83" s="116" t="s">
        <v>1227</v>
      </c>
      <c r="D83" s="115">
        <v>21000</v>
      </c>
      <c r="E83" s="115" t="s">
        <v>1156</v>
      </c>
      <c r="F83" s="115">
        <v>21000</v>
      </c>
      <c r="G83" s="114"/>
    </row>
    <row r="84" spans="1:7" ht="34.5" x14ac:dyDescent="0.25">
      <c r="A84" s="118" t="s">
        <v>1226</v>
      </c>
      <c r="B84" s="117" t="s">
        <v>1129</v>
      </c>
      <c r="C84" s="116" t="s">
        <v>1225</v>
      </c>
      <c r="D84" s="115">
        <v>1000</v>
      </c>
      <c r="E84" s="115" t="s">
        <v>1156</v>
      </c>
      <c r="F84" s="115">
        <v>1000</v>
      </c>
      <c r="G84" s="114"/>
    </row>
    <row r="85" spans="1:7" ht="45.75" x14ac:dyDescent="0.25">
      <c r="A85" s="118" t="s">
        <v>1224</v>
      </c>
      <c r="B85" s="117" t="s">
        <v>1129</v>
      </c>
      <c r="C85" s="116" t="s">
        <v>1223</v>
      </c>
      <c r="D85" s="115">
        <v>1000</v>
      </c>
      <c r="E85" s="115" t="s">
        <v>1156</v>
      </c>
      <c r="F85" s="115">
        <v>1000</v>
      </c>
      <c r="G85" s="114"/>
    </row>
    <row r="86" spans="1:7" ht="90.75" x14ac:dyDescent="0.25">
      <c r="A86" s="118" t="s">
        <v>1222</v>
      </c>
      <c r="B86" s="117" t="s">
        <v>1129</v>
      </c>
      <c r="C86" s="116" t="s">
        <v>1221</v>
      </c>
      <c r="D86" s="115">
        <v>50965.53</v>
      </c>
      <c r="E86" s="115">
        <v>25965.53</v>
      </c>
      <c r="F86" s="115">
        <v>25000</v>
      </c>
      <c r="G86" s="114"/>
    </row>
    <row r="87" spans="1:7" ht="45.75" x14ac:dyDescent="0.25">
      <c r="A87" s="118" t="s">
        <v>1220</v>
      </c>
      <c r="B87" s="117" t="s">
        <v>1129</v>
      </c>
      <c r="C87" s="116" t="s">
        <v>1219</v>
      </c>
      <c r="D87" s="115">
        <v>15000</v>
      </c>
      <c r="E87" s="115" t="s">
        <v>1156</v>
      </c>
      <c r="F87" s="115">
        <v>15000</v>
      </c>
      <c r="G87" s="114"/>
    </row>
    <row r="88" spans="1:7" ht="57" x14ac:dyDescent="0.25">
      <c r="A88" s="118" t="s">
        <v>1218</v>
      </c>
      <c r="B88" s="117" t="s">
        <v>1129</v>
      </c>
      <c r="C88" s="116" t="s">
        <v>1217</v>
      </c>
      <c r="D88" s="115">
        <v>15000</v>
      </c>
      <c r="E88" s="115" t="s">
        <v>1156</v>
      </c>
      <c r="F88" s="115">
        <v>15000</v>
      </c>
      <c r="G88" s="114"/>
    </row>
    <row r="89" spans="1:7" ht="68.25" x14ac:dyDescent="0.25">
      <c r="A89" s="118" t="s">
        <v>1216</v>
      </c>
      <c r="B89" s="117" t="s">
        <v>1129</v>
      </c>
      <c r="C89" s="116" t="s">
        <v>1215</v>
      </c>
      <c r="D89" s="115">
        <v>35965.53</v>
      </c>
      <c r="E89" s="115">
        <v>25965.53</v>
      </c>
      <c r="F89" s="115">
        <v>10000</v>
      </c>
      <c r="G89" s="114"/>
    </row>
    <row r="90" spans="1:7" ht="57" x14ac:dyDescent="0.25">
      <c r="A90" s="118" t="s">
        <v>1214</v>
      </c>
      <c r="B90" s="117" t="s">
        <v>1129</v>
      </c>
      <c r="C90" s="116" t="s">
        <v>1213</v>
      </c>
      <c r="D90" s="115">
        <v>35965.53</v>
      </c>
      <c r="E90" s="115">
        <v>25965.53</v>
      </c>
      <c r="F90" s="115">
        <v>10000</v>
      </c>
      <c r="G90" s="114"/>
    </row>
    <row r="91" spans="1:7" ht="23.25" x14ac:dyDescent="0.25">
      <c r="A91" s="118" t="s">
        <v>1212</v>
      </c>
      <c r="B91" s="117" t="s">
        <v>1129</v>
      </c>
      <c r="C91" s="116" t="s">
        <v>1211</v>
      </c>
      <c r="D91" s="115">
        <v>201000</v>
      </c>
      <c r="E91" s="115">
        <v>50002.57</v>
      </c>
      <c r="F91" s="115">
        <v>150997.43</v>
      </c>
      <c r="G91" s="114"/>
    </row>
    <row r="92" spans="1:7" ht="68.25" x14ac:dyDescent="0.25">
      <c r="A92" s="118" t="s">
        <v>1210</v>
      </c>
      <c r="B92" s="117" t="s">
        <v>1129</v>
      </c>
      <c r="C92" s="116" t="s">
        <v>1209</v>
      </c>
      <c r="D92" s="115">
        <v>200000</v>
      </c>
      <c r="E92" s="115">
        <v>50002.57</v>
      </c>
      <c r="F92" s="115">
        <v>149997.43</v>
      </c>
      <c r="G92" s="114"/>
    </row>
    <row r="93" spans="1:7" ht="45.75" x14ac:dyDescent="0.25">
      <c r="A93" s="118" t="s">
        <v>1208</v>
      </c>
      <c r="B93" s="117" t="s">
        <v>1129</v>
      </c>
      <c r="C93" s="116" t="s">
        <v>1207</v>
      </c>
      <c r="D93" s="115">
        <v>200000</v>
      </c>
      <c r="E93" s="115">
        <v>50002.57</v>
      </c>
      <c r="F93" s="115">
        <v>149997.43</v>
      </c>
      <c r="G93" s="114"/>
    </row>
    <row r="94" spans="1:7" ht="57" x14ac:dyDescent="0.25">
      <c r="A94" s="118" t="s">
        <v>1206</v>
      </c>
      <c r="B94" s="117" t="s">
        <v>1129</v>
      </c>
      <c r="C94" s="116" t="s">
        <v>1205</v>
      </c>
      <c r="D94" s="115">
        <v>1000</v>
      </c>
      <c r="E94" s="115" t="s">
        <v>1156</v>
      </c>
      <c r="F94" s="115">
        <v>1000</v>
      </c>
      <c r="G94" s="114"/>
    </row>
    <row r="95" spans="1:7" ht="57" x14ac:dyDescent="0.25">
      <c r="A95" s="118" t="s">
        <v>1204</v>
      </c>
      <c r="B95" s="117" t="s">
        <v>1129</v>
      </c>
      <c r="C95" s="116" t="s">
        <v>1203</v>
      </c>
      <c r="D95" s="115">
        <v>1000</v>
      </c>
      <c r="E95" s="115" t="s">
        <v>1156</v>
      </c>
      <c r="F95" s="115">
        <v>1000</v>
      </c>
      <c r="G95" s="114"/>
    </row>
    <row r="96" spans="1:7" ht="113.25" x14ac:dyDescent="0.25">
      <c r="A96" s="118" t="s">
        <v>1202</v>
      </c>
      <c r="B96" s="117" t="s">
        <v>1129</v>
      </c>
      <c r="C96" s="116" t="s">
        <v>1201</v>
      </c>
      <c r="D96" s="115">
        <v>1000</v>
      </c>
      <c r="E96" s="115" t="s">
        <v>1156</v>
      </c>
      <c r="F96" s="115">
        <v>1000</v>
      </c>
      <c r="G96" s="114"/>
    </row>
    <row r="97" spans="1:7" x14ac:dyDescent="0.25">
      <c r="A97" s="118" t="s">
        <v>1200</v>
      </c>
      <c r="B97" s="117" t="s">
        <v>1129</v>
      </c>
      <c r="C97" s="116" t="s">
        <v>1199</v>
      </c>
      <c r="D97" s="115">
        <v>10000</v>
      </c>
      <c r="E97" s="115" t="s">
        <v>1156</v>
      </c>
      <c r="F97" s="115">
        <v>10000</v>
      </c>
      <c r="G97" s="114"/>
    </row>
    <row r="98" spans="1:7" ht="23.25" x14ac:dyDescent="0.25">
      <c r="A98" s="118" t="s">
        <v>1198</v>
      </c>
      <c r="B98" s="117" t="s">
        <v>1129</v>
      </c>
      <c r="C98" s="116" t="s">
        <v>1197</v>
      </c>
      <c r="D98" s="115">
        <v>10000</v>
      </c>
      <c r="E98" s="115" t="s">
        <v>1156</v>
      </c>
      <c r="F98" s="115">
        <v>10000</v>
      </c>
      <c r="G98" s="114"/>
    </row>
    <row r="99" spans="1:7" ht="34.5" x14ac:dyDescent="0.25">
      <c r="A99" s="118" t="s">
        <v>1196</v>
      </c>
      <c r="B99" s="117" t="s">
        <v>1129</v>
      </c>
      <c r="C99" s="116" t="s">
        <v>1195</v>
      </c>
      <c r="D99" s="115">
        <v>10000</v>
      </c>
      <c r="E99" s="115" t="s">
        <v>1156</v>
      </c>
      <c r="F99" s="115">
        <v>10000</v>
      </c>
      <c r="G99" s="114"/>
    </row>
    <row r="100" spans="1:7" ht="102" x14ac:dyDescent="0.25">
      <c r="A100" s="118" t="s">
        <v>1194</v>
      </c>
      <c r="B100" s="117" t="s">
        <v>1129</v>
      </c>
      <c r="C100" s="116" t="s">
        <v>1193</v>
      </c>
      <c r="D100" s="115">
        <v>150000</v>
      </c>
      <c r="E100" s="115">
        <v>64987.91</v>
      </c>
      <c r="F100" s="115">
        <v>85012.09</v>
      </c>
      <c r="G100" s="114"/>
    </row>
    <row r="101" spans="1:7" x14ac:dyDescent="0.25">
      <c r="A101" s="118" t="s">
        <v>1192</v>
      </c>
      <c r="B101" s="117" t="s">
        <v>1129</v>
      </c>
      <c r="C101" s="116" t="s">
        <v>1191</v>
      </c>
      <c r="D101" s="115" t="s">
        <v>1156</v>
      </c>
      <c r="E101" s="115">
        <v>-33000</v>
      </c>
      <c r="F101" s="115" t="s">
        <v>1156</v>
      </c>
      <c r="G101" s="114"/>
    </row>
    <row r="102" spans="1:7" x14ac:dyDescent="0.25">
      <c r="A102" s="118" t="s">
        <v>1190</v>
      </c>
      <c r="B102" s="117" t="s">
        <v>1129</v>
      </c>
      <c r="C102" s="116" t="s">
        <v>1189</v>
      </c>
      <c r="D102" s="115" t="s">
        <v>1156</v>
      </c>
      <c r="E102" s="115">
        <v>-33000</v>
      </c>
      <c r="F102" s="115" t="s">
        <v>1156</v>
      </c>
      <c r="G102" s="114"/>
    </row>
    <row r="103" spans="1:7" ht="23.25" x14ac:dyDescent="0.25">
      <c r="A103" s="118" t="s">
        <v>1188</v>
      </c>
      <c r="B103" s="117" t="s">
        <v>1129</v>
      </c>
      <c r="C103" s="116" t="s">
        <v>1187</v>
      </c>
      <c r="D103" s="115" t="s">
        <v>1156</v>
      </c>
      <c r="E103" s="115">
        <v>-33000</v>
      </c>
      <c r="F103" s="115" t="s">
        <v>1156</v>
      </c>
      <c r="G103" s="114"/>
    </row>
    <row r="104" spans="1:7" x14ac:dyDescent="0.25">
      <c r="A104" s="118" t="s">
        <v>1178</v>
      </c>
      <c r="B104" s="117" t="s">
        <v>1129</v>
      </c>
      <c r="C104" s="116" t="s">
        <v>1186</v>
      </c>
      <c r="D104" s="115">
        <v>151044859</v>
      </c>
      <c r="E104" s="115" t="s">
        <v>1156</v>
      </c>
      <c r="F104" s="115">
        <v>151044859</v>
      </c>
      <c r="G104" s="114"/>
    </row>
    <row r="105" spans="1:7" ht="23.25" x14ac:dyDescent="0.25">
      <c r="A105" s="118" t="s">
        <v>1176</v>
      </c>
      <c r="B105" s="117" t="s">
        <v>1129</v>
      </c>
      <c r="C105" s="116" t="s">
        <v>1185</v>
      </c>
      <c r="D105" s="115">
        <v>151044859</v>
      </c>
      <c r="E105" s="115" t="s">
        <v>1156</v>
      </c>
      <c r="F105" s="115">
        <v>151044859</v>
      </c>
      <c r="G105" s="114"/>
    </row>
    <row r="106" spans="1:7" ht="23.25" x14ac:dyDescent="0.25">
      <c r="A106" s="118" t="s">
        <v>1184</v>
      </c>
      <c r="B106" s="117" t="s">
        <v>1129</v>
      </c>
      <c r="C106" s="116" t="s">
        <v>1183</v>
      </c>
      <c r="D106" s="115">
        <v>151044859</v>
      </c>
      <c r="E106" s="115" t="s">
        <v>1156</v>
      </c>
      <c r="F106" s="115">
        <v>151044859</v>
      </c>
      <c r="G106" s="114"/>
    </row>
    <row r="107" spans="1:7" x14ac:dyDescent="0.25">
      <c r="A107" s="118" t="s">
        <v>1182</v>
      </c>
      <c r="B107" s="117" t="s">
        <v>1129</v>
      </c>
      <c r="C107" s="116" t="s">
        <v>1181</v>
      </c>
      <c r="D107" s="115">
        <v>151044859</v>
      </c>
      <c r="E107" s="115" t="s">
        <v>1156</v>
      </c>
      <c r="F107" s="115">
        <v>151044859</v>
      </c>
      <c r="G107" s="114"/>
    </row>
    <row r="108" spans="1:7" x14ac:dyDescent="0.25">
      <c r="A108" s="118" t="s">
        <v>1180</v>
      </c>
      <c r="B108" s="117" t="s">
        <v>1129</v>
      </c>
      <c r="C108" s="116" t="s">
        <v>1179</v>
      </c>
      <c r="D108" s="115">
        <v>151044859</v>
      </c>
      <c r="E108" s="115" t="s">
        <v>1156</v>
      </c>
      <c r="F108" s="115">
        <v>151044859</v>
      </c>
      <c r="G108" s="114"/>
    </row>
    <row r="109" spans="1:7" x14ac:dyDescent="0.25">
      <c r="A109" s="118" t="s">
        <v>1178</v>
      </c>
      <c r="B109" s="117" t="s">
        <v>1129</v>
      </c>
      <c r="C109" s="116" t="s">
        <v>1177</v>
      </c>
      <c r="D109" s="115">
        <v>80422105</v>
      </c>
      <c r="E109" s="115">
        <v>6530100</v>
      </c>
      <c r="F109" s="115">
        <v>73892005</v>
      </c>
      <c r="G109" s="114"/>
    </row>
    <row r="110" spans="1:7" ht="23.25" x14ac:dyDescent="0.25">
      <c r="A110" s="118" t="s">
        <v>1176</v>
      </c>
      <c r="B110" s="117" t="s">
        <v>1129</v>
      </c>
      <c r="C110" s="116" t="s">
        <v>1175</v>
      </c>
      <c r="D110" s="115">
        <v>80422105</v>
      </c>
      <c r="E110" s="115">
        <v>6530100</v>
      </c>
      <c r="F110" s="115">
        <v>73892005</v>
      </c>
      <c r="G110" s="114"/>
    </row>
    <row r="111" spans="1:7" ht="23.25" x14ac:dyDescent="0.25">
      <c r="A111" s="118" t="s">
        <v>1174</v>
      </c>
      <c r="B111" s="117" t="s">
        <v>1129</v>
      </c>
      <c r="C111" s="116" t="s">
        <v>1173</v>
      </c>
      <c r="D111" s="115">
        <v>26120500</v>
      </c>
      <c r="E111" s="115">
        <v>6530100</v>
      </c>
      <c r="F111" s="115">
        <v>19590400</v>
      </c>
      <c r="G111" s="114"/>
    </row>
    <row r="112" spans="1:7" ht="34.5" x14ac:dyDescent="0.25">
      <c r="A112" s="118" t="s">
        <v>1172</v>
      </c>
      <c r="B112" s="117" t="s">
        <v>1129</v>
      </c>
      <c r="C112" s="116" t="s">
        <v>1171</v>
      </c>
      <c r="D112" s="115">
        <v>26120500</v>
      </c>
      <c r="E112" s="115">
        <v>6530100</v>
      </c>
      <c r="F112" s="115">
        <v>19590400</v>
      </c>
      <c r="G112" s="114"/>
    </row>
    <row r="113" spans="1:7" ht="34.5" x14ac:dyDescent="0.25">
      <c r="A113" s="118" t="s">
        <v>1170</v>
      </c>
      <c r="B113" s="117" t="s">
        <v>1129</v>
      </c>
      <c r="C113" s="116" t="s">
        <v>1169</v>
      </c>
      <c r="D113" s="115">
        <v>26120500</v>
      </c>
      <c r="E113" s="115">
        <v>6530100</v>
      </c>
      <c r="F113" s="115">
        <v>19590400</v>
      </c>
      <c r="G113" s="114"/>
    </row>
    <row r="114" spans="1:7" ht="23.25" x14ac:dyDescent="0.25">
      <c r="A114" s="118" t="s">
        <v>1168</v>
      </c>
      <c r="B114" s="117" t="s">
        <v>1129</v>
      </c>
      <c r="C114" s="116" t="s">
        <v>1167</v>
      </c>
      <c r="D114" s="115">
        <v>700</v>
      </c>
      <c r="E114" s="115" t="s">
        <v>1156</v>
      </c>
      <c r="F114" s="115">
        <v>700</v>
      </c>
      <c r="G114" s="114"/>
    </row>
    <row r="115" spans="1:7" ht="23.25" x14ac:dyDescent="0.25">
      <c r="A115" s="118" t="s">
        <v>1166</v>
      </c>
      <c r="B115" s="117" t="s">
        <v>1129</v>
      </c>
      <c r="C115" s="116" t="s">
        <v>1165</v>
      </c>
      <c r="D115" s="115">
        <v>700</v>
      </c>
      <c r="E115" s="115" t="s">
        <v>1156</v>
      </c>
      <c r="F115" s="115">
        <v>700</v>
      </c>
      <c r="G115" s="114"/>
    </row>
    <row r="116" spans="1:7" ht="23.25" x14ac:dyDescent="0.25">
      <c r="A116" s="118" t="s">
        <v>1164</v>
      </c>
      <c r="B116" s="117" t="s">
        <v>1129</v>
      </c>
      <c r="C116" s="116" t="s">
        <v>1163</v>
      </c>
      <c r="D116" s="115">
        <v>700</v>
      </c>
      <c r="E116" s="115" t="s">
        <v>1156</v>
      </c>
      <c r="F116" s="115">
        <v>700</v>
      </c>
      <c r="G116" s="114"/>
    </row>
    <row r="117" spans="1:7" x14ac:dyDescent="0.25">
      <c r="A117" s="118" t="s">
        <v>1162</v>
      </c>
      <c r="B117" s="117" t="s">
        <v>1129</v>
      </c>
      <c r="C117" s="116" t="s">
        <v>1161</v>
      </c>
      <c r="D117" s="115">
        <v>54300905</v>
      </c>
      <c r="E117" s="115" t="s">
        <v>1156</v>
      </c>
      <c r="F117" s="115">
        <v>54300905</v>
      </c>
      <c r="G117" s="114"/>
    </row>
    <row r="118" spans="1:7" ht="23.25" x14ac:dyDescent="0.25">
      <c r="A118" s="118" t="s">
        <v>1160</v>
      </c>
      <c r="B118" s="117" t="s">
        <v>1129</v>
      </c>
      <c r="C118" s="116" t="s">
        <v>1159</v>
      </c>
      <c r="D118" s="115">
        <v>54300905</v>
      </c>
      <c r="E118" s="115" t="s">
        <v>1156</v>
      </c>
      <c r="F118" s="115">
        <v>54300905</v>
      </c>
      <c r="G118" s="114"/>
    </row>
    <row r="119" spans="1:7" ht="23.25" x14ac:dyDescent="0.25">
      <c r="A119" s="118" t="s">
        <v>1158</v>
      </c>
      <c r="B119" s="117" t="s">
        <v>1129</v>
      </c>
      <c r="C119" s="116" t="s">
        <v>1157</v>
      </c>
      <c r="D119" s="115">
        <v>54300905</v>
      </c>
      <c r="E119" s="115" t="s">
        <v>1156</v>
      </c>
      <c r="F119" s="115">
        <v>54300905</v>
      </c>
      <c r="G119" s="114"/>
    </row>
    <row r="120" spans="1:7" ht="15" customHeight="1" x14ac:dyDescent="0.25">
      <c r="A120" s="75"/>
      <c r="B120" s="75"/>
      <c r="C120" s="75"/>
      <c r="D120" s="75"/>
      <c r="E120" s="75"/>
      <c r="F120" s="75"/>
      <c r="G120" s="7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48"/>
  <sheetViews>
    <sheetView tabSelected="1" topLeftCell="A827" zoomScale="106" zoomScaleNormal="106" zoomScaleSheetLayoutView="100" workbookViewId="0">
      <selection activeCell="D843" sqref="D843"/>
    </sheetView>
  </sheetViews>
  <sheetFormatPr defaultRowHeight="15" x14ac:dyDescent="0.25"/>
  <cols>
    <col min="1" max="1" width="51.28515625" style="8" customWidth="1"/>
    <col min="2" max="2" width="8.85546875" style="8" customWidth="1"/>
    <col min="3" max="6" width="19.85546875" style="8" customWidth="1"/>
    <col min="7" max="7" width="13.42578125" style="8" customWidth="1"/>
    <col min="8" max="8" width="37" style="8" customWidth="1"/>
    <col min="9" max="16384" width="9.140625" style="8"/>
  </cols>
  <sheetData>
    <row r="1" spans="1:12" ht="14.1" customHeight="1" x14ac:dyDescent="0.25">
      <c r="A1" s="111" t="s">
        <v>10</v>
      </c>
      <c r="B1" s="111"/>
      <c r="C1" s="111"/>
      <c r="D1" s="111"/>
      <c r="E1" s="111"/>
      <c r="F1" s="6" t="s">
        <v>11</v>
      </c>
      <c r="G1" s="7"/>
      <c r="H1" s="7"/>
    </row>
    <row r="2" spans="1:12" ht="14.1" customHeight="1" x14ac:dyDescent="0.25">
      <c r="A2" s="9"/>
      <c r="B2" s="9"/>
      <c r="C2" s="9"/>
      <c r="D2" s="9"/>
      <c r="E2" s="9"/>
      <c r="F2" s="9"/>
      <c r="G2" s="7"/>
      <c r="H2" s="7"/>
    </row>
    <row r="3" spans="1:12" ht="12" customHeight="1" x14ac:dyDescent="0.25">
      <c r="A3" s="110" t="s">
        <v>0</v>
      </c>
      <c r="B3" s="110" t="s">
        <v>1</v>
      </c>
      <c r="C3" s="110" t="s">
        <v>12</v>
      </c>
      <c r="D3" s="112" t="s">
        <v>2</v>
      </c>
      <c r="E3" s="112" t="s">
        <v>3</v>
      </c>
      <c r="F3" s="110" t="s">
        <v>4</v>
      </c>
      <c r="G3" s="10"/>
      <c r="H3" s="7"/>
    </row>
    <row r="4" spans="1:12" ht="12" customHeight="1" x14ac:dyDescent="0.25">
      <c r="A4" s="110"/>
      <c r="B4" s="110"/>
      <c r="C4" s="110"/>
      <c r="D4" s="112"/>
      <c r="E4" s="112"/>
      <c r="F4" s="110"/>
      <c r="G4" s="10"/>
      <c r="H4" s="7"/>
    </row>
    <row r="5" spans="1:12" ht="11.1" customHeight="1" x14ac:dyDescent="0.25">
      <c r="A5" s="110"/>
      <c r="B5" s="110"/>
      <c r="C5" s="110"/>
      <c r="D5" s="112"/>
      <c r="E5" s="112"/>
      <c r="F5" s="110"/>
      <c r="G5" s="10"/>
      <c r="H5" s="7"/>
    </row>
    <row r="6" spans="1:12" ht="12" customHeight="1" thickBot="1" x14ac:dyDescent="0.3">
      <c r="A6" s="11">
        <v>1</v>
      </c>
      <c r="B6" s="12">
        <v>2</v>
      </c>
      <c r="C6" s="13">
        <v>3</v>
      </c>
      <c r="D6" s="14" t="s">
        <v>5</v>
      </c>
      <c r="E6" s="14" t="s">
        <v>6</v>
      </c>
      <c r="F6" s="14" t="s">
        <v>7</v>
      </c>
      <c r="G6" s="15"/>
      <c r="H6" s="16"/>
    </row>
    <row r="7" spans="1:12" ht="16.5" customHeight="1" x14ac:dyDescent="0.25">
      <c r="A7" s="17" t="s">
        <v>13</v>
      </c>
      <c r="B7" s="18">
        <v>200</v>
      </c>
      <c r="C7" s="19" t="s">
        <v>8</v>
      </c>
      <c r="D7" s="20">
        <f>D9+D800</f>
        <v>539639365.27999997</v>
      </c>
      <c r="E7" s="20">
        <f>E9+E800</f>
        <v>37105328.719999999</v>
      </c>
      <c r="F7" s="21">
        <f>D7-E7</f>
        <v>502534036.55999994</v>
      </c>
      <c r="G7" s="22"/>
      <c r="H7" s="23"/>
    </row>
    <row r="8" spans="1:12" ht="12" customHeight="1" x14ac:dyDescent="0.25">
      <c r="A8" s="24" t="s">
        <v>9</v>
      </c>
      <c r="B8" s="25"/>
      <c r="C8" s="26"/>
      <c r="D8" s="27"/>
      <c r="E8" s="27"/>
      <c r="F8" s="28"/>
      <c r="G8" s="22"/>
      <c r="H8" s="16"/>
    </row>
    <row r="9" spans="1:12" ht="15" customHeight="1" x14ac:dyDescent="0.25">
      <c r="A9" s="29" t="s">
        <v>17</v>
      </c>
      <c r="B9" s="30" t="s">
        <v>14</v>
      </c>
      <c r="C9" s="31" t="s">
        <v>18</v>
      </c>
      <c r="D9" s="32">
        <f>D10+D149+D199+D332+D712+D734+D792+D690</f>
        <v>528399261.27999997</v>
      </c>
      <c r="E9" s="32">
        <f>E10+E149+E199+E332+E712+E734+E792+E690</f>
        <v>35446345.530000001</v>
      </c>
      <c r="F9" s="33">
        <f>D9-E9</f>
        <v>492952915.75</v>
      </c>
      <c r="G9" s="34"/>
      <c r="H9" s="35"/>
    </row>
    <row r="10" spans="1:12" ht="15" customHeight="1" x14ac:dyDescent="0.25">
      <c r="A10" s="36" t="s">
        <v>19</v>
      </c>
      <c r="B10" s="30" t="s">
        <v>14</v>
      </c>
      <c r="C10" s="31" t="s">
        <v>20</v>
      </c>
      <c r="D10" s="32">
        <f>D11+D23+D38+D87+D109+D93+D102</f>
        <v>82189474.319999993</v>
      </c>
      <c r="E10" s="32">
        <f t="shared" ref="E10:F10" si="0">E11+E23+E38+E87+E109+E93+E102</f>
        <v>13677060.549999999</v>
      </c>
      <c r="F10" s="32">
        <f t="shared" si="0"/>
        <v>68512413.770000011</v>
      </c>
      <c r="G10" s="34"/>
      <c r="H10" s="37"/>
    </row>
    <row r="11" spans="1:12" ht="27" customHeight="1" x14ac:dyDescent="0.25">
      <c r="A11" s="36" t="s">
        <v>21</v>
      </c>
      <c r="B11" s="30" t="s">
        <v>14</v>
      </c>
      <c r="C11" s="38" t="s">
        <v>22</v>
      </c>
      <c r="D11" s="32">
        <f>D12</f>
        <v>4501478</v>
      </c>
      <c r="E11" s="32">
        <f>E12</f>
        <v>818083.48</v>
      </c>
      <c r="F11" s="33">
        <f t="shared" ref="F11:F79" si="1">D11-E11</f>
        <v>3683394.52</v>
      </c>
      <c r="G11" s="34"/>
      <c r="H11" s="37"/>
    </row>
    <row r="12" spans="1:12" ht="20.25" customHeight="1" x14ac:dyDescent="0.25">
      <c r="A12" s="36" t="s">
        <v>23</v>
      </c>
      <c r="B12" s="30" t="s">
        <v>14</v>
      </c>
      <c r="C12" s="38" t="s">
        <v>24</v>
      </c>
      <c r="D12" s="32">
        <f>D13</f>
        <v>4501478</v>
      </c>
      <c r="E12" s="32">
        <f>E13</f>
        <v>818083.48</v>
      </c>
      <c r="F12" s="33">
        <f t="shared" si="1"/>
        <v>3683394.52</v>
      </c>
      <c r="G12" s="34"/>
      <c r="H12" s="37"/>
    </row>
    <row r="13" spans="1:12" ht="27" customHeight="1" x14ac:dyDescent="0.25">
      <c r="A13" s="36" t="s">
        <v>25</v>
      </c>
      <c r="B13" s="30" t="s">
        <v>14</v>
      </c>
      <c r="C13" s="38" t="s">
        <v>26</v>
      </c>
      <c r="D13" s="32">
        <f>D14+D19</f>
        <v>4501478</v>
      </c>
      <c r="E13" s="32">
        <f>E14+E19</f>
        <v>818083.48</v>
      </c>
      <c r="F13" s="33">
        <f t="shared" si="1"/>
        <v>3683394.52</v>
      </c>
      <c r="G13" s="34"/>
      <c r="H13" s="39"/>
      <c r="I13" s="40"/>
      <c r="J13" s="40"/>
      <c r="K13" s="40"/>
      <c r="L13" s="40"/>
    </row>
    <row r="14" spans="1:12" ht="27.75" customHeight="1" x14ac:dyDescent="0.25">
      <c r="A14" s="36" t="s">
        <v>27</v>
      </c>
      <c r="B14" s="30" t="s">
        <v>14</v>
      </c>
      <c r="C14" s="38" t="s">
        <v>28</v>
      </c>
      <c r="D14" s="32">
        <f>D15</f>
        <v>3998438</v>
      </c>
      <c r="E14" s="32">
        <f>E15</f>
        <v>785033.48</v>
      </c>
      <c r="F14" s="33">
        <f t="shared" si="1"/>
        <v>3213404.52</v>
      </c>
      <c r="G14" s="34"/>
      <c r="H14" s="39"/>
      <c r="I14" s="40"/>
      <c r="J14" s="40"/>
      <c r="K14" s="40"/>
      <c r="L14" s="40"/>
    </row>
    <row r="15" spans="1:12" ht="49.5" customHeight="1" x14ac:dyDescent="0.25">
      <c r="A15" s="36" t="s">
        <v>29</v>
      </c>
      <c r="B15" s="30" t="s">
        <v>14</v>
      </c>
      <c r="C15" s="38" t="s">
        <v>30</v>
      </c>
      <c r="D15" s="32">
        <f>D16</f>
        <v>3998438</v>
      </c>
      <c r="E15" s="32">
        <f>E16</f>
        <v>785033.48</v>
      </c>
      <c r="F15" s="33">
        <f t="shared" si="1"/>
        <v>3213404.52</v>
      </c>
      <c r="G15" s="34"/>
      <c r="H15" s="39"/>
      <c r="I15" s="40"/>
      <c r="J15" s="40"/>
      <c r="K15" s="40"/>
      <c r="L15" s="40"/>
    </row>
    <row r="16" spans="1:12" ht="27" customHeight="1" x14ac:dyDescent="0.25">
      <c r="A16" s="36" t="s">
        <v>31</v>
      </c>
      <c r="B16" s="30" t="s">
        <v>14</v>
      </c>
      <c r="C16" s="38" t="s">
        <v>32</v>
      </c>
      <c r="D16" s="32">
        <f>D17+D18</f>
        <v>3998438</v>
      </c>
      <c r="E16" s="32">
        <f>E17+E18</f>
        <v>785033.48</v>
      </c>
      <c r="F16" s="33">
        <f t="shared" si="1"/>
        <v>3213404.52</v>
      </c>
      <c r="G16" s="34"/>
      <c r="H16" s="39"/>
      <c r="I16" s="41"/>
      <c r="J16" s="41"/>
      <c r="K16" s="41"/>
      <c r="L16" s="41"/>
    </row>
    <row r="17" spans="1:12" ht="18.75" customHeight="1" x14ac:dyDescent="0.25">
      <c r="A17" s="36" t="s">
        <v>33</v>
      </c>
      <c r="B17" s="30" t="s">
        <v>14</v>
      </c>
      <c r="C17" s="38" t="s">
        <v>34</v>
      </c>
      <c r="D17" s="32">
        <v>3070997</v>
      </c>
      <c r="E17" s="32">
        <v>632865.43999999994</v>
      </c>
      <c r="F17" s="33">
        <f t="shared" si="1"/>
        <v>2438131.56</v>
      </c>
      <c r="G17" s="34"/>
      <c r="H17" s="37"/>
      <c r="I17" s="42"/>
      <c r="J17" s="42"/>
      <c r="K17" s="42"/>
      <c r="L17" s="42"/>
    </row>
    <row r="18" spans="1:12" ht="35.25" customHeight="1" x14ac:dyDescent="0.25">
      <c r="A18" s="43" t="s">
        <v>35</v>
      </c>
      <c r="B18" s="30" t="s">
        <v>14</v>
      </c>
      <c r="C18" s="38" t="s">
        <v>36</v>
      </c>
      <c r="D18" s="32">
        <v>927441</v>
      </c>
      <c r="E18" s="32">
        <v>152168.04</v>
      </c>
      <c r="F18" s="33">
        <f t="shared" si="1"/>
        <v>775272.95999999996</v>
      </c>
      <c r="G18" s="34"/>
      <c r="H18" s="37"/>
      <c r="I18" s="42"/>
      <c r="J18" s="42"/>
      <c r="K18" s="42"/>
      <c r="L18" s="42"/>
    </row>
    <row r="19" spans="1:12" ht="22.5" customHeight="1" x14ac:dyDescent="0.25">
      <c r="A19" s="36" t="s">
        <v>37</v>
      </c>
      <c r="B19" s="30" t="s">
        <v>14</v>
      </c>
      <c r="C19" s="38" t="s">
        <v>38</v>
      </c>
      <c r="D19" s="32">
        <f t="shared" ref="D19:E21" si="2">D20</f>
        <v>503040</v>
      </c>
      <c r="E19" s="32">
        <f t="shared" si="2"/>
        <v>33050</v>
      </c>
      <c r="F19" s="33">
        <f t="shared" si="1"/>
        <v>469990</v>
      </c>
      <c r="G19" s="34"/>
      <c r="H19" s="37"/>
    </row>
    <row r="20" spans="1:12" ht="47.25" customHeight="1" x14ac:dyDescent="0.25">
      <c r="A20" s="36" t="s">
        <v>29</v>
      </c>
      <c r="B20" s="30" t="s">
        <v>14</v>
      </c>
      <c r="C20" s="38" t="s">
        <v>39</v>
      </c>
      <c r="D20" s="32">
        <f t="shared" si="2"/>
        <v>503040</v>
      </c>
      <c r="E20" s="32">
        <f t="shared" si="2"/>
        <v>33050</v>
      </c>
      <c r="F20" s="33">
        <f t="shared" si="1"/>
        <v>469990</v>
      </c>
      <c r="G20" s="34"/>
      <c r="H20" s="37"/>
    </row>
    <row r="21" spans="1:12" ht="27" customHeight="1" x14ac:dyDescent="0.25">
      <c r="A21" s="36" t="s">
        <v>31</v>
      </c>
      <c r="B21" s="30" t="s">
        <v>14</v>
      </c>
      <c r="C21" s="38" t="s">
        <v>40</v>
      </c>
      <c r="D21" s="32">
        <f t="shared" si="2"/>
        <v>503040</v>
      </c>
      <c r="E21" s="32">
        <f t="shared" si="2"/>
        <v>33050</v>
      </c>
      <c r="F21" s="33">
        <f t="shared" si="1"/>
        <v>469990</v>
      </c>
      <c r="G21" s="34"/>
      <c r="H21" s="37"/>
    </row>
    <row r="22" spans="1:12" ht="30" customHeight="1" x14ac:dyDescent="0.25">
      <c r="A22" s="36" t="s">
        <v>41</v>
      </c>
      <c r="B22" s="30" t="s">
        <v>14</v>
      </c>
      <c r="C22" s="38" t="s">
        <v>42</v>
      </c>
      <c r="D22" s="32">
        <v>503040</v>
      </c>
      <c r="E22" s="32">
        <v>33050</v>
      </c>
      <c r="F22" s="33">
        <f t="shared" si="1"/>
        <v>469990</v>
      </c>
      <c r="G22" s="34"/>
      <c r="H22" s="37"/>
    </row>
    <row r="23" spans="1:12" ht="40.5" customHeight="1" x14ac:dyDescent="0.25">
      <c r="A23" s="36" t="s">
        <v>43</v>
      </c>
      <c r="B23" s="30" t="s">
        <v>14</v>
      </c>
      <c r="C23" s="38" t="s">
        <v>44</v>
      </c>
      <c r="D23" s="32">
        <f t="shared" ref="D23:E25" si="3">D24</f>
        <v>298000</v>
      </c>
      <c r="E23" s="32">
        <f t="shared" si="3"/>
        <v>250</v>
      </c>
      <c r="F23" s="33">
        <f t="shared" si="1"/>
        <v>297750</v>
      </c>
      <c r="G23" s="34"/>
      <c r="H23" s="37"/>
    </row>
    <row r="24" spans="1:12" ht="15" customHeight="1" x14ac:dyDescent="0.25">
      <c r="A24" s="36" t="s">
        <v>45</v>
      </c>
      <c r="B24" s="30" t="s">
        <v>14</v>
      </c>
      <c r="C24" s="38" t="s">
        <v>46</v>
      </c>
      <c r="D24" s="32">
        <f t="shared" si="3"/>
        <v>298000</v>
      </c>
      <c r="E24" s="32">
        <f t="shared" si="3"/>
        <v>250</v>
      </c>
      <c r="F24" s="33">
        <f t="shared" si="1"/>
        <v>297750</v>
      </c>
      <c r="G24" s="34"/>
      <c r="H24" s="37"/>
    </row>
    <row r="25" spans="1:12" ht="24" customHeight="1" x14ac:dyDescent="0.25">
      <c r="A25" s="36" t="s">
        <v>47</v>
      </c>
      <c r="B25" s="30" t="s">
        <v>14</v>
      </c>
      <c r="C25" s="38" t="s">
        <v>48</v>
      </c>
      <c r="D25" s="32">
        <f t="shared" si="3"/>
        <v>298000</v>
      </c>
      <c r="E25" s="32">
        <f t="shared" si="3"/>
        <v>250</v>
      </c>
      <c r="F25" s="33">
        <f t="shared" si="1"/>
        <v>297750</v>
      </c>
      <c r="G25" s="34"/>
      <c r="H25" s="37"/>
    </row>
    <row r="26" spans="1:12" ht="28.5" customHeight="1" x14ac:dyDescent="0.25">
      <c r="A26" s="36" t="s">
        <v>37</v>
      </c>
      <c r="B26" s="30" t="s">
        <v>14</v>
      </c>
      <c r="C26" s="38" t="s">
        <v>49</v>
      </c>
      <c r="D26" s="32">
        <f>D27+D30+D33+D35</f>
        <v>298000</v>
      </c>
      <c r="E26" s="32">
        <f>E27+E30+E33+E35</f>
        <v>250</v>
      </c>
      <c r="F26" s="32">
        <f t="shared" si="1"/>
        <v>297750</v>
      </c>
      <c r="G26" s="34"/>
      <c r="H26" s="37"/>
    </row>
    <row r="27" spans="1:12" ht="48" customHeight="1" x14ac:dyDescent="0.25">
      <c r="A27" s="36" t="s">
        <v>29</v>
      </c>
      <c r="B27" s="30" t="s">
        <v>14</v>
      </c>
      <c r="C27" s="38" t="s">
        <v>50</v>
      </c>
      <c r="D27" s="32">
        <f>D28</f>
        <v>246000</v>
      </c>
      <c r="E27" s="32">
        <f>E28</f>
        <v>0</v>
      </c>
      <c r="F27" s="32">
        <f t="shared" si="1"/>
        <v>246000</v>
      </c>
      <c r="G27" s="34"/>
      <c r="H27" s="37"/>
    </row>
    <row r="28" spans="1:12" ht="24.75" customHeight="1" x14ac:dyDescent="0.25">
      <c r="A28" s="36" t="s">
        <v>31</v>
      </c>
      <c r="B28" s="30" t="s">
        <v>14</v>
      </c>
      <c r="C28" s="38" t="s">
        <v>51</v>
      </c>
      <c r="D28" s="32">
        <f>D29</f>
        <v>246000</v>
      </c>
      <c r="E28" s="32">
        <f>E29</f>
        <v>0</v>
      </c>
      <c r="F28" s="32">
        <f t="shared" si="1"/>
        <v>246000</v>
      </c>
      <c r="G28" s="34"/>
      <c r="H28" s="37"/>
    </row>
    <row r="29" spans="1:12" ht="43.5" customHeight="1" x14ac:dyDescent="0.25">
      <c r="A29" s="36" t="s">
        <v>52</v>
      </c>
      <c r="B29" s="30" t="s">
        <v>14</v>
      </c>
      <c r="C29" s="38" t="s">
        <v>53</v>
      </c>
      <c r="D29" s="32">
        <v>246000</v>
      </c>
      <c r="E29" s="32">
        <v>0</v>
      </c>
      <c r="F29" s="32">
        <f t="shared" si="1"/>
        <v>246000</v>
      </c>
      <c r="G29" s="34"/>
      <c r="H29" s="37"/>
    </row>
    <row r="30" spans="1:12" ht="28.5" customHeight="1" x14ac:dyDescent="0.25">
      <c r="A30" s="36" t="s">
        <v>54</v>
      </c>
      <c r="B30" s="30" t="s">
        <v>14</v>
      </c>
      <c r="C30" s="38" t="s">
        <v>55</v>
      </c>
      <c r="D30" s="32">
        <f>D31</f>
        <v>51750</v>
      </c>
      <c r="E30" s="32">
        <f>E31</f>
        <v>0</v>
      </c>
      <c r="F30" s="32">
        <f t="shared" si="1"/>
        <v>51750</v>
      </c>
      <c r="G30" s="34"/>
      <c r="H30" s="37"/>
    </row>
    <row r="31" spans="1:12" ht="28.5" customHeight="1" x14ac:dyDescent="0.25">
      <c r="A31" s="36" t="s">
        <v>56</v>
      </c>
      <c r="B31" s="30" t="s">
        <v>14</v>
      </c>
      <c r="C31" s="38" t="s">
        <v>57</v>
      </c>
      <c r="D31" s="32">
        <f>D32</f>
        <v>51750</v>
      </c>
      <c r="E31" s="32">
        <f>E32</f>
        <v>0</v>
      </c>
      <c r="F31" s="32">
        <f t="shared" si="1"/>
        <v>51750</v>
      </c>
      <c r="G31" s="34"/>
      <c r="H31" s="37"/>
    </row>
    <row r="32" spans="1:12" x14ac:dyDescent="0.25">
      <c r="A32" s="36" t="s">
        <v>58</v>
      </c>
      <c r="B32" s="30" t="s">
        <v>14</v>
      </c>
      <c r="C32" s="38" t="s">
        <v>59</v>
      </c>
      <c r="D32" s="32">
        <v>51750</v>
      </c>
      <c r="E32" s="32">
        <v>0</v>
      </c>
      <c r="F32" s="32">
        <f t="shared" si="1"/>
        <v>51750</v>
      </c>
      <c r="G32" s="34"/>
      <c r="H32" s="37"/>
    </row>
    <row r="33" spans="1:8" hidden="1" x14ac:dyDescent="0.25">
      <c r="A33" s="36" t="s">
        <v>60</v>
      </c>
      <c r="B33" s="30" t="s">
        <v>14</v>
      </c>
      <c r="C33" s="38" t="s">
        <v>61</v>
      </c>
      <c r="D33" s="32">
        <f>D34</f>
        <v>0</v>
      </c>
      <c r="E33" s="32">
        <f>E34</f>
        <v>0</v>
      </c>
      <c r="F33" s="32">
        <f t="shared" si="1"/>
        <v>0</v>
      </c>
      <c r="G33" s="34"/>
      <c r="H33" s="37"/>
    </row>
    <row r="34" spans="1:8" hidden="1" x14ac:dyDescent="0.25">
      <c r="A34" s="36" t="s">
        <v>62</v>
      </c>
      <c r="B34" s="30" t="s">
        <v>14</v>
      </c>
      <c r="C34" s="38" t="s">
        <v>63</v>
      </c>
      <c r="D34" s="32">
        <v>0</v>
      </c>
      <c r="E34" s="32">
        <v>0</v>
      </c>
      <c r="F34" s="32">
        <f t="shared" si="1"/>
        <v>0</v>
      </c>
      <c r="G34" s="34"/>
      <c r="H34" s="37"/>
    </row>
    <row r="35" spans="1:8" x14ac:dyDescent="0.25">
      <c r="A35" s="36" t="s">
        <v>64</v>
      </c>
      <c r="B35" s="30" t="s">
        <v>14</v>
      </c>
      <c r="C35" s="38" t="s">
        <v>65</v>
      </c>
      <c r="D35" s="32">
        <f>D36</f>
        <v>250</v>
      </c>
      <c r="E35" s="32">
        <f>E36</f>
        <v>250</v>
      </c>
      <c r="F35" s="44">
        <f>D35-E35</f>
        <v>0</v>
      </c>
      <c r="G35" s="34"/>
      <c r="H35" s="37"/>
    </row>
    <row r="36" spans="1:8" x14ac:dyDescent="0.25">
      <c r="A36" s="36" t="s">
        <v>66</v>
      </c>
      <c r="B36" s="30" t="s">
        <v>14</v>
      </c>
      <c r="C36" s="38" t="s">
        <v>67</v>
      </c>
      <c r="D36" s="32">
        <f>D37</f>
        <v>250</v>
      </c>
      <c r="E36" s="32">
        <f>E37</f>
        <v>250</v>
      </c>
      <c r="F36" s="44">
        <f t="shared" si="1"/>
        <v>0</v>
      </c>
      <c r="G36" s="34"/>
      <c r="H36" s="37"/>
    </row>
    <row r="37" spans="1:8" x14ac:dyDescent="0.25">
      <c r="A37" s="36" t="s">
        <v>68</v>
      </c>
      <c r="B37" s="30" t="s">
        <v>14</v>
      </c>
      <c r="C37" s="38" t="s">
        <v>69</v>
      </c>
      <c r="D37" s="32">
        <v>250</v>
      </c>
      <c r="E37" s="32">
        <v>250</v>
      </c>
      <c r="F37" s="44">
        <f t="shared" si="1"/>
        <v>0</v>
      </c>
      <c r="G37" s="34"/>
      <c r="H37" s="37"/>
    </row>
    <row r="38" spans="1:8" ht="37.5" customHeight="1" x14ac:dyDescent="0.25">
      <c r="A38" s="36" t="s">
        <v>70</v>
      </c>
      <c r="B38" s="30" t="s">
        <v>14</v>
      </c>
      <c r="C38" s="38" t="s">
        <v>71</v>
      </c>
      <c r="D38" s="32">
        <f>D39+D81+D73</f>
        <v>69178050.049999997</v>
      </c>
      <c r="E38" s="32">
        <f>E39+E81+E73</f>
        <v>11576568.599999998</v>
      </c>
      <c r="F38" s="33">
        <f t="shared" si="1"/>
        <v>57601481.450000003</v>
      </c>
      <c r="G38" s="34"/>
      <c r="H38" s="37"/>
    </row>
    <row r="39" spans="1:8" ht="18" customHeight="1" x14ac:dyDescent="0.25">
      <c r="A39" s="45" t="s">
        <v>23</v>
      </c>
      <c r="B39" s="30" t="s">
        <v>14</v>
      </c>
      <c r="C39" s="38" t="s">
        <v>72</v>
      </c>
      <c r="D39" s="32">
        <f>D40+D63+D68</f>
        <v>68658050.049999997</v>
      </c>
      <c r="E39" s="32">
        <f>E40+E63+E68</f>
        <v>11329068.599999998</v>
      </c>
      <c r="F39" s="33">
        <f t="shared" si="1"/>
        <v>57328981.450000003</v>
      </c>
      <c r="G39" s="34"/>
      <c r="H39" s="37"/>
    </row>
    <row r="40" spans="1:8" ht="22.5" x14ac:dyDescent="0.25">
      <c r="A40" s="36" t="s">
        <v>73</v>
      </c>
      <c r="B40" s="30" t="s">
        <v>14</v>
      </c>
      <c r="C40" s="38" t="s">
        <v>74</v>
      </c>
      <c r="D40" s="32">
        <f>D41+D50</f>
        <v>62519223.049999997</v>
      </c>
      <c r="E40" s="32">
        <f>E41+E50</f>
        <v>10551725.899999999</v>
      </c>
      <c r="F40" s="33">
        <f t="shared" si="1"/>
        <v>51967497.149999999</v>
      </c>
      <c r="G40" s="34"/>
      <c r="H40" s="37"/>
    </row>
    <row r="41" spans="1:8" ht="24" customHeight="1" x14ac:dyDescent="0.25">
      <c r="A41" s="36" t="s">
        <v>27</v>
      </c>
      <c r="B41" s="30" t="s">
        <v>14</v>
      </c>
      <c r="C41" s="38" t="s">
        <v>75</v>
      </c>
      <c r="D41" s="32">
        <f>D42+D46</f>
        <v>53374034.960000001</v>
      </c>
      <c r="E41" s="32">
        <f>E42+E46</f>
        <v>8833825.2699999996</v>
      </c>
      <c r="F41" s="33">
        <f t="shared" si="1"/>
        <v>44540209.689999998</v>
      </c>
      <c r="G41" s="34"/>
      <c r="H41" s="37"/>
    </row>
    <row r="42" spans="1:8" ht="47.25" customHeight="1" x14ac:dyDescent="0.25">
      <c r="A42" s="36" t="s">
        <v>29</v>
      </c>
      <c r="B42" s="30" t="s">
        <v>14</v>
      </c>
      <c r="C42" s="38" t="s">
        <v>76</v>
      </c>
      <c r="D42" s="32">
        <f>D43</f>
        <v>53374034.960000001</v>
      </c>
      <c r="E42" s="32">
        <f>E43</f>
        <v>8833825.2699999996</v>
      </c>
      <c r="F42" s="33">
        <f t="shared" si="1"/>
        <v>44540209.689999998</v>
      </c>
      <c r="G42" s="34"/>
      <c r="H42" s="37"/>
    </row>
    <row r="43" spans="1:8" ht="21.75" customHeight="1" x14ac:dyDescent="0.25">
      <c r="A43" s="36" t="s">
        <v>31</v>
      </c>
      <c r="B43" s="30" t="s">
        <v>14</v>
      </c>
      <c r="C43" s="38" t="s">
        <v>77</v>
      </c>
      <c r="D43" s="32">
        <f>D44+D45</f>
        <v>53374034.960000001</v>
      </c>
      <c r="E43" s="32">
        <f>E44+E45</f>
        <v>8833825.2699999996</v>
      </c>
      <c r="F43" s="33">
        <f t="shared" si="1"/>
        <v>44540209.689999998</v>
      </c>
      <c r="G43" s="34"/>
      <c r="H43" s="37"/>
    </row>
    <row r="44" spans="1:8" ht="15.75" customHeight="1" x14ac:dyDescent="0.25">
      <c r="A44" s="36" t="s">
        <v>33</v>
      </c>
      <c r="B44" s="30" t="s">
        <v>14</v>
      </c>
      <c r="C44" s="38" t="s">
        <v>78</v>
      </c>
      <c r="D44" s="32">
        <v>41005480</v>
      </c>
      <c r="E44" s="32">
        <v>7244124.3399999999</v>
      </c>
      <c r="F44" s="33">
        <f t="shared" si="1"/>
        <v>33761355.659999996</v>
      </c>
      <c r="G44" s="34"/>
      <c r="H44" s="37"/>
    </row>
    <row r="45" spans="1:8" ht="37.5" customHeight="1" x14ac:dyDescent="0.25">
      <c r="A45" s="43" t="s">
        <v>35</v>
      </c>
      <c r="B45" s="30" t="s">
        <v>14</v>
      </c>
      <c r="C45" s="38" t="s">
        <v>79</v>
      </c>
      <c r="D45" s="32">
        <v>12368554.960000001</v>
      </c>
      <c r="E45" s="32">
        <v>1589700.93</v>
      </c>
      <c r="F45" s="33">
        <f t="shared" si="1"/>
        <v>10778854.030000001</v>
      </c>
      <c r="G45" s="34"/>
      <c r="H45" s="37"/>
    </row>
    <row r="46" spans="1:8" ht="33.75" hidden="1" x14ac:dyDescent="0.25">
      <c r="A46" s="36" t="s">
        <v>1144</v>
      </c>
      <c r="B46" s="30" t="s">
        <v>14</v>
      </c>
      <c r="C46" s="38" t="s">
        <v>80</v>
      </c>
      <c r="D46" s="32">
        <f t="shared" ref="D46:E48" si="4">D47</f>
        <v>0</v>
      </c>
      <c r="E46" s="32">
        <f t="shared" si="4"/>
        <v>0</v>
      </c>
      <c r="F46" s="33">
        <f t="shared" si="1"/>
        <v>0</v>
      </c>
      <c r="G46" s="34"/>
      <c r="H46" s="37"/>
    </row>
    <row r="47" spans="1:8" ht="45" hidden="1" x14ac:dyDescent="0.25">
      <c r="A47" s="36" t="s">
        <v>29</v>
      </c>
      <c r="B47" s="30" t="s">
        <v>14</v>
      </c>
      <c r="C47" s="38" t="s">
        <v>81</v>
      </c>
      <c r="D47" s="32">
        <f t="shared" si="4"/>
        <v>0</v>
      </c>
      <c r="E47" s="32">
        <f t="shared" si="4"/>
        <v>0</v>
      </c>
      <c r="F47" s="33">
        <f t="shared" si="1"/>
        <v>0</v>
      </c>
      <c r="G47" s="34"/>
      <c r="H47" s="37"/>
    </row>
    <row r="48" spans="1:8" ht="22.5" hidden="1" x14ac:dyDescent="0.25">
      <c r="A48" s="36" t="s">
        <v>31</v>
      </c>
      <c r="B48" s="30" t="s">
        <v>14</v>
      </c>
      <c r="C48" s="38" t="s">
        <v>82</v>
      </c>
      <c r="D48" s="32">
        <f t="shared" si="4"/>
        <v>0</v>
      </c>
      <c r="E48" s="32">
        <f t="shared" si="4"/>
        <v>0</v>
      </c>
      <c r="F48" s="33">
        <f t="shared" si="1"/>
        <v>0</v>
      </c>
      <c r="G48" s="34"/>
      <c r="H48" s="37"/>
    </row>
    <row r="49" spans="1:8" hidden="1" x14ac:dyDescent="0.25">
      <c r="A49" s="36" t="s">
        <v>33</v>
      </c>
      <c r="B49" s="30" t="s">
        <v>14</v>
      </c>
      <c r="C49" s="38" t="s">
        <v>83</v>
      </c>
      <c r="D49" s="33">
        <v>0</v>
      </c>
      <c r="E49" s="32">
        <v>0</v>
      </c>
      <c r="F49" s="33">
        <f t="shared" si="1"/>
        <v>0</v>
      </c>
      <c r="G49" s="34"/>
      <c r="H49" s="37"/>
    </row>
    <row r="50" spans="1:8" ht="18" customHeight="1" x14ac:dyDescent="0.25">
      <c r="A50" s="36" t="s">
        <v>37</v>
      </c>
      <c r="B50" s="30" t="s">
        <v>14</v>
      </c>
      <c r="C50" s="38" t="s">
        <v>84</v>
      </c>
      <c r="D50" s="32">
        <f>D51+D54+D60+D58</f>
        <v>9145188.0899999999</v>
      </c>
      <c r="E50" s="32">
        <f>E51+E54+E60+E58</f>
        <v>1717900.63</v>
      </c>
      <c r="F50" s="33">
        <f t="shared" si="1"/>
        <v>7427287.46</v>
      </c>
      <c r="G50" s="34"/>
      <c r="H50" s="37"/>
    </row>
    <row r="51" spans="1:8" ht="51" customHeight="1" x14ac:dyDescent="0.25">
      <c r="A51" s="36" t="s">
        <v>29</v>
      </c>
      <c r="B51" s="30" t="s">
        <v>14</v>
      </c>
      <c r="C51" s="38" t="s">
        <v>85</v>
      </c>
      <c r="D51" s="32">
        <f>D52</f>
        <v>2577400</v>
      </c>
      <c r="E51" s="32">
        <f>E52</f>
        <v>-494</v>
      </c>
      <c r="F51" s="33">
        <f t="shared" si="1"/>
        <v>2577894</v>
      </c>
      <c r="G51" s="34"/>
      <c r="H51" s="37"/>
    </row>
    <row r="52" spans="1:8" ht="24.75" customHeight="1" x14ac:dyDescent="0.25">
      <c r="A52" s="36" t="s">
        <v>31</v>
      </c>
      <c r="B52" s="30" t="s">
        <v>14</v>
      </c>
      <c r="C52" s="38" t="s">
        <v>86</v>
      </c>
      <c r="D52" s="32">
        <f>D53</f>
        <v>2577400</v>
      </c>
      <c r="E52" s="32">
        <f>E53</f>
        <v>-494</v>
      </c>
      <c r="F52" s="33">
        <f t="shared" si="1"/>
        <v>2577894</v>
      </c>
      <c r="G52" s="34"/>
      <c r="H52" s="37"/>
    </row>
    <row r="53" spans="1:8" ht="29.25" customHeight="1" x14ac:dyDescent="0.25">
      <c r="A53" s="36" t="s">
        <v>41</v>
      </c>
      <c r="B53" s="30" t="s">
        <v>14</v>
      </c>
      <c r="C53" s="38" t="s">
        <v>87</v>
      </c>
      <c r="D53" s="32">
        <v>2577400</v>
      </c>
      <c r="E53" s="32">
        <v>-494</v>
      </c>
      <c r="F53" s="33">
        <f t="shared" si="1"/>
        <v>2577894</v>
      </c>
      <c r="G53" s="34"/>
      <c r="H53" s="37"/>
    </row>
    <row r="54" spans="1:8" ht="27" customHeight="1" x14ac:dyDescent="0.25">
      <c r="A54" s="36" t="s">
        <v>54</v>
      </c>
      <c r="B54" s="30" t="s">
        <v>14</v>
      </c>
      <c r="C54" s="38" t="s">
        <v>88</v>
      </c>
      <c r="D54" s="32">
        <f>D55</f>
        <v>6395179.0899999999</v>
      </c>
      <c r="E54" s="32">
        <f>E55</f>
        <v>1682687.63</v>
      </c>
      <c r="F54" s="33">
        <f t="shared" si="1"/>
        <v>4712491.46</v>
      </c>
      <c r="G54" s="34"/>
      <c r="H54" s="37"/>
    </row>
    <row r="55" spans="1:8" ht="27" customHeight="1" x14ac:dyDescent="0.25">
      <c r="A55" s="36" t="s">
        <v>56</v>
      </c>
      <c r="B55" s="30" t="s">
        <v>14</v>
      </c>
      <c r="C55" s="38" t="s">
        <v>89</v>
      </c>
      <c r="D55" s="32">
        <f>D56+D57</f>
        <v>6395179.0899999999</v>
      </c>
      <c r="E55" s="32">
        <f>E56+E57</f>
        <v>1682687.63</v>
      </c>
      <c r="F55" s="33">
        <f t="shared" si="1"/>
        <v>4712491.46</v>
      </c>
      <c r="G55" s="34"/>
      <c r="H55" s="37"/>
    </row>
    <row r="56" spans="1:8" ht="16.5" customHeight="1" x14ac:dyDescent="0.25">
      <c r="A56" s="36" t="s">
        <v>58</v>
      </c>
      <c r="B56" s="30" t="s">
        <v>14</v>
      </c>
      <c r="C56" s="38" t="s">
        <v>90</v>
      </c>
      <c r="D56" s="32">
        <v>4463330.1500000004</v>
      </c>
      <c r="E56" s="32">
        <v>1219463.78</v>
      </c>
      <c r="F56" s="33">
        <f t="shared" si="1"/>
        <v>3243866.37</v>
      </c>
      <c r="G56" s="34"/>
      <c r="H56" s="37"/>
    </row>
    <row r="57" spans="1:8" ht="16.5" customHeight="1" x14ac:dyDescent="0.25">
      <c r="A57" s="36" t="s">
        <v>91</v>
      </c>
      <c r="B57" s="30" t="s">
        <v>14</v>
      </c>
      <c r="C57" s="38" t="s">
        <v>92</v>
      </c>
      <c r="D57" s="32">
        <v>1931848.94</v>
      </c>
      <c r="E57" s="32">
        <v>463223.85</v>
      </c>
      <c r="F57" s="33">
        <f t="shared" si="1"/>
        <v>1468625.0899999999</v>
      </c>
      <c r="G57" s="34"/>
      <c r="H57" s="37"/>
    </row>
    <row r="58" spans="1:8" ht="16.5" customHeight="1" x14ac:dyDescent="0.25">
      <c r="A58" s="36" t="s">
        <v>60</v>
      </c>
      <c r="B58" s="30" t="s">
        <v>14</v>
      </c>
      <c r="C58" s="38" t="s">
        <v>93</v>
      </c>
      <c r="D58" s="32">
        <f>D59</f>
        <v>107593</v>
      </c>
      <c r="E58" s="32">
        <f>E59</f>
        <v>20691</v>
      </c>
      <c r="F58" s="33">
        <f t="shared" si="1"/>
        <v>86902</v>
      </c>
      <c r="G58" s="34"/>
      <c r="H58" s="37"/>
    </row>
    <row r="59" spans="1:8" ht="16.5" customHeight="1" x14ac:dyDescent="0.25">
      <c r="A59" s="36" t="s">
        <v>94</v>
      </c>
      <c r="B59" s="30" t="s">
        <v>14</v>
      </c>
      <c r="C59" s="38" t="s">
        <v>95</v>
      </c>
      <c r="D59" s="32">
        <v>107593</v>
      </c>
      <c r="E59" s="32">
        <v>20691</v>
      </c>
      <c r="F59" s="33">
        <f t="shared" si="1"/>
        <v>86902</v>
      </c>
      <c r="G59" s="34"/>
      <c r="H59" s="37"/>
    </row>
    <row r="60" spans="1:8" ht="18" customHeight="1" x14ac:dyDescent="0.25">
      <c r="A60" s="36" t="s">
        <v>64</v>
      </c>
      <c r="B60" s="30" t="s">
        <v>14</v>
      </c>
      <c r="C60" s="38" t="s">
        <v>96</v>
      </c>
      <c r="D60" s="32">
        <f>D61</f>
        <v>65016</v>
      </c>
      <c r="E60" s="32">
        <f>E61</f>
        <v>15016</v>
      </c>
      <c r="F60" s="33">
        <f t="shared" si="1"/>
        <v>50000</v>
      </c>
      <c r="G60" s="34"/>
      <c r="H60" s="37"/>
    </row>
    <row r="61" spans="1:8" ht="16.5" customHeight="1" x14ac:dyDescent="0.25">
      <c r="A61" s="36" t="s">
        <v>66</v>
      </c>
      <c r="B61" s="30" t="s">
        <v>14</v>
      </c>
      <c r="C61" s="38" t="s">
        <v>97</v>
      </c>
      <c r="D61" s="32">
        <f>D62</f>
        <v>65016</v>
      </c>
      <c r="E61" s="32">
        <f>E62</f>
        <v>15016</v>
      </c>
      <c r="F61" s="33">
        <f t="shared" si="1"/>
        <v>50000</v>
      </c>
      <c r="G61" s="34"/>
      <c r="H61" s="37"/>
    </row>
    <row r="62" spans="1:8" x14ac:dyDescent="0.25">
      <c r="A62" s="36" t="s">
        <v>68</v>
      </c>
      <c r="B62" s="30" t="s">
        <v>14</v>
      </c>
      <c r="C62" s="38" t="s">
        <v>98</v>
      </c>
      <c r="D62" s="32">
        <v>65016</v>
      </c>
      <c r="E62" s="32">
        <v>15016</v>
      </c>
      <c r="F62" s="33">
        <f t="shared" si="1"/>
        <v>50000</v>
      </c>
      <c r="G62" s="34"/>
      <c r="H62" s="37"/>
    </row>
    <row r="63" spans="1:8" ht="48" customHeight="1" x14ac:dyDescent="0.25">
      <c r="A63" s="36" t="s">
        <v>99</v>
      </c>
      <c r="B63" s="30" t="s">
        <v>14</v>
      </c>
      <c r="C63" s="38" t="s">
        <v>100</v>
      </c>
      <c r="D63" s="32">
        <f t="shared" ref="D63:E66" si="5">D64</f>
        <v>1879910</v>
      </c>
      <c r="E63" s="32">
        <f t="shared" si="5"/>
        <v>256491</v>
      </c>
      <c r="F63" s="33">
        <f t="shared" si="1"/>
        <v>1623419</v>
      </c>
      <c r="G63" s="34"/>
      <c r="H63" s="37"/>
    </row>
    <row r="64" spans="1:8" ht="45" x14ac:dyDescent="0.25">
      <c r="A64" s="36" t="s">
        <v>101</v>
      </c>
      <c r="B64" s="30" t="s">
        <v>14</v>
      </c>
      <c r="C64" s="38" t="s">
        <v>102</v>
      </c>
      <c r="D64" s="32">
        <f t="shared" si="5"/>
        <v>1879910</v>
      </c>
      <c r="E64" s="32">
        <f t="shared" si="5"/>
        <v>256491</v>
      </c>
      <c r="F64" s="33">
        <f t="shared" si="1"/>
        <v>1623419</v>
      </c>
      <c r="G64" s="34"/>
      <c r="H64" s="37"/>
    </row>
    <row r="65" spans="1:8" ht="22.5" x14ac:dyDescent="0.25">
      <c r="A65" s="36" t="s">
        <v>54</v>
      </c>
      <c r="B65" s="30" t="s">
        <v>14</v>
      </c>
      <c r="C65" s="38" t="s">
        <v>103</v>
      </c>
      <c r="D65" s="32">
        <f t="shared" si="5"/>
        <v>1879910</v>
      </c>
      <c r="E65" s="32">
        <f t="shared" si="5"/>
        <v>256491</v>
      </c>
      <c r="F65" s="33">
        <f t="shared" si="1"/>
        <v>1623419</v>
      </c>
      <c r="G65" s="34"/>
      <c r="H65" s="37"/>
    </row>
    <row r="66" spans="1:8" ht="27" customHeight="1" x14ac:dyDescent="0.25">
      <c r="A66" s="36" t="s">
        <v>56</v>
      </c>
      <c r="B66" s="30" t="s">
        <v>14</v>
      </c>
      <c r="C66" s="38" t="s">
        <v>104</v>
      </c>
      <c r="D66" s="32">
        <f t="shared" si="5"/>
        <v>1879910</v>
      </c>
      <c r="E66" s="32">
        <f t="shared" si="5"/>
        <v>256491</v>
      </c>
      <c r="F66" s="33">
        <f t="shared" si="1"/>
        <v>1623419</v>
      </c>
      <c r="G66" s="34"/>
      <c r="H66" s="37"/>
    </row>
    <row r="67" spans="1:8" ht="18" customHeight="1" x14ac:dyDescent="0.25">
      <c r="A67" s="36" t="s">
        <v>105</v>
      </c>
      <c r="B67" s="30" t="s">
        <v>14</v>
      </c>
      <c r="C67" s="38" t="s">
        <v>106</v>
      </c>
      <c r="D67" s="32">
        <v>1879910</v>
      </c>
      <c r="E67" s="32">
        <v>256491</v>
      </c>
      <c r="F67" s="33">
        <f t="shared" si="1"/>
        <v>1623419</v>
      </c>
      <c r="G67" s="34"/>
      <c r="H67" s="37"/>
    </row>
    <row r="68" spans="1:8" ht="48" customHeight="1" x14ac:dyDescent="0.25">
      <c r="A68" s="36" t="s">
        <v>107</v>
      </c>
      <c r="B68" s="30" t="s">
        <v>14</v>
      </c>
      <c r="C68" s="38" t="s">
        <v>108</v>
      </c>
      <c r="D68" s="32">
        <f t="shared" ref="D68:E71" si="6">D69</f>
        <v>4258917</v>
      </c>
      <c r="E68" s="32">
        <f t="shared" si="6"/>
        <v>520851.7</v>
      </c>
      <c r="F68" s="33">
        <f t="shared" si="1"/>
        <v>3738065.3</v>
      </c>
      <c r="G68" s="34"/>
      <c r="H68" s="37"/>
    </row>
    <row r="69" spans="1:8" ht="49.5" customHeight="1" x14ac:dyDescent="0.25">
      <c r="A69" s="36" t="s">
        <v>101</v>
      </c>
      <c r="B69" s="30" t="s">
        <v>14</v>
      </c>
      <c r="C69" s="38" t="s">
        <v>109</v>
      </c>
      <c r="D69" s="32">
        <f t="shared" si="6"/>
        <v>4258917</v>
      </c>
      <c r="E69" s="32">
        <f t="shared" si="6"/>
        <v>520851.7</v>
      </c>
      <c r="F69" s="33">
        <f t="shared" si="1"/>
        <v>3738065.3</v>
      </c>
      <c r="G69" s="34"/>
      <c r="H69" s="37"/>
    </row>
    <row r="70" spans="1:8" ht="27" customHeight="1" x14ac:dyDescent="0.25">
      <c r="A70" s="36" t="s">
        <v>54</v>
      </c>
      <c r="B70" s="30" t="s">
        <v>14</v>
      </c>
      <c r="C70" s="38" t="s">
        <v>110</v>
      </c>
      <c r="D70" s="32">
        <f t="shared" si="6"/>
        <v>4258917</v>
      </c>
      <c r="E70" s="32">
        <f t="shared" si="6"/>
        <v>520851.7</v>
      </c>
      <c r="F70" s="33">
        <f t="shared" si="1"/>
        <v>3738065.3</v>
      </c>
      <c r="G70" s="34"/>
      <c r="H70" s="37"/>
    </row>
    <row r="71" spans="1:8" ht="27" customHeight="1" x14ac:dyDescent="0.25">
      <c r="A71" s="36" t="s">
        <v>56</v>
      </c>
      <c r="B71" s="30" t="s">
        <v>14</v>
      </c>
      <c r="C71" s="38" t="s">
        <v>111</v>
      </c>
      <c r="D71" s="32">
        <f t="shared" si="6"/>
        <v>4258917</v>
      </c>
      <c r="E71" s="32">
        <f t="shared" si="6"/>
        <v>520851.7</v>
      </c>
      <c r="F71" s="33">
        <f t="shared" si="1"/>
        <v>3738065.3</v>
      </c>
      <c r="G71" s="34"/>
      <c r="H71" s="37"/>
    </row>
    <row r="72" spans="1:8" ht="27" customHeight="1" x14ac:dyDescent="0.25">
      <c r="A72" s="36" t="s">
        <v>112</v>
      </c>
      <c r="B72" s="30" t="s">
        <v>14</v>
      </c>
      <c r="C72" s="38" t="s">
        <v>113</v>
      </c>
      <c r="D72" s="32">
        <v>4258917</v>
      </c>
      <c r="E72" s="32">
        <v>520851.7</v>
      </c>
      <c r="F72" s="33">
        <f t="shared" si="1"/>
        <v>3738065.3</v>
      </c>
      <c r="G72" s="34"/>
      <c r="H72" s="37"/>
    </row>
    <row r="73" spans="1:8" ht="32.25" customHeight="1" x14ac:dyDescent="0.25">
      <c r="A73" s="36" t="s">
        <v>114</v>
      </c>
      <c r="B73" s="30" t="s">
        <v>14</v>
      </c>
      <c r="C73" s="38" t="s">
        <v>115</v>
      </c>
      <c r="D73" s="32">
        <f t="shared" ref="D73:E76" si="7">D74</f>
        <v>320000</v>
      </c>
      <c r="E73" s="32">
        <f t="shared" si="7"/>
        <v>247500</v>
      </c>
      <c r="F73" s="33">
        <f t="shared" si="1"/>
        <v>72500</v>
      </c>
      <c r="G73" s="34"/>
      <c r="H73" s="37"/>
    </row>
    <row r="74" spans="1:8" ht="27" customHeight="1" x14ac:dyDescent="0.25">
      <c r="A74" s="36" t="s">
        <v>116</v>
      </c>
      <c r="B74" s="30" t="s">
        <v>14</v>
      </c>
      <c r="C74" s="38" t="s">
        <v>117</v>
      </c>
      <c r="D74" s="32">
        <f t="shared" si="7"/>
        <v>320000</v>
      </c>
      <c r="E74" s="32">
        <f t="shared" si="7"/>
        <v>247500</v>
      </c>
      <c r="F74" s="33">
        <f t="shared" si="1"/>
        <v>72500</v>
      </c>
      <c r="G74" s="34"/>
      <c r="H74" s="37"/>
    </row>
    <row r="75" spans="1:8" ht="27" customHeight="1" x14ac:dyDescent="0.25">
      <c r="A75" s="36" t="s">
        <v>118</v>
      </c>
      <c r="B75" s="30" t="s">
        <v>14</v>
      </c>
      <c r="C75" s="38" t="s">
        <v>119</v>
      </c>
      <c r="D75" s="32">
        <f t="shared" si="7"/>
        <v>320000</v>
      </c>
      <c r="E75" s="32">
        <f t="shared" si="7"/>
        <v>247500</v>
      </c>
      <c r="F75" s="33">
        <f t="shared" si="1"/>
        <v>72500</v>
      </c>
      <c r="G75" s="34"/>
      <c r="H75" s="37"/>
    </row>
    <row r="76" spans="1:8" ht="15" customHeight="1" x14ac:dyDescent="0.25">
      <c r="A76" s="36" t="s">
        <v>64</v>
      </c>
      <c r="B76" s="30" t="s">
        <v>14</v>
      </c>
      <c r="C76" s="38" t="s">
        <v>120</v>
      </c>
      <c r="D76" s="32">
        <f>D77</f>
        <v>320000</v>
      </c>
      <c r="E76" s="32">
        <f t="shared" si="7"/>
        <v>247500</v>
      </c>
      <c r="F76" s="33">
        <f t="shared" si="1"/>
        <v>72500</v>
      </c>
      <c r="G76" s="34"/>
      <c r="H76" s="37"/>
    </row>
    <row r="77" spans="1:8" ht="15" customHeight="1" x14ac:dyDescent="0.25">
      <c r="A77" s="36" t="s">
        <v>66</v>
      </c>
      <c r="B77" s="30" t="s">
        <v>14</v>
      </c>
      <c r="C77" s="38" t="s">
        <v>121</v>
      </c>
      <c r="D77" s="32">
        <f>D79+D80+D78</f>
        <v>320000</v>
      </c>
      <c r="E77" s="32">
        <f>E79+E80</f>
        <v>247500</v>
      </c>
      <c r="F77" s="33">
        <f t="shared" si="1"/>
        <v>72500</v>
      </c>
      <c r="G77" s="34"/>
      <c r="H77" s="37"/>
    </row>
    <row r="78" spans="1:8" ht="15" hidden="1" customHeight="1" x14ac:dyDescent="0.25">
      <c r="A78" s="36" t="s">
        <v>122</v>
      </c>
      <c r="B78" s="30" t="s">
        <v>14</v>
      </c>
      <c r="C78" s="38" t="s">
        <v>123</v>
      </c>
      <c r="D78" s="32">
        <v>0</v>
      </c>
      <c r="E78" s="32">
        <v>0</v>
      </c>
      <c r="F78" s="33">
        <f t="shared" si="1"/>
        <v>0</v>
      </c>
      <c r="G78" s="34"/>
      <c r="H78" s="37"/>
    </row>
    <row r="79" spans="1:8" ht="15" customHeight="1" x14ac:dyDescent="0.25">
      <c r="A79" s="36" t="s">
        <v>124</v>
      </c>
      <c r="B79" s="30" t="s">
        <v>14</v>
      </c>
      <c r="C79" s="38" t="s">
        <v>125</v>
      </c>
      <c r="D79" s="32">
        <v>110000</v>
      </c>
      <c r="E79" s="32">
        <v>40000</v>
      </c>
      <c r="F79" s="33">
        <f t="shared" si="1"/>
        <v>70000</v>
      </c>
      <c r="G79" s="34"/>
      <c r="H79" s="37"/>
    </row>
    <row r="80" spans="1:8" ht="17.25" customHeight="1" x14ac:dyDescent="0.25">
      <c r="A80" s="36" t="s">
        <v>68</v>
      </c>
      <c r="B80" s="30" t="s">
        <v>14</v>
      </c>
      <c r="C80" s="38" t="s">
        <v>126</v>
      </c>
      <c r="D80" s="32">
        <v>210000</v>
      </c>
      <c r="E80" s="32">
        <v>207500</v>
      </c>
      <c r="F80" s="33">
        <f t="shared" ref="F80:F92" si="8">D80-E80</f>
        <v>2500</v>
      </c>
      <c r="G80" s="34"/>
      <c r="H80" s="37"/>
    </row>
    <row r="81" spans="1:8" ht="15" customHeight="1" x14ac:dyDescent="0.25">
      <c r="A81" s="36" t="s">
        <v>45</v>
      </c>
      <c r="B81" s="30" t="s">
        <v>14</v>
      </c>
      <c r="C81" s="38" t="s">
        <v>127</v>
      </c>
      <c r="D81" s="32">
        <f t="shared" ref="D81:E84" si="9">D82</f>
        <v>200000</v>
      </c>
      <c r="E81" s="32">
        <f t="shared" si="9"/>
        <v>0</v>
      </c>
      <c r="F81" s="33">
        <f t="shared" si="8"/>
        <v>200000</v>
      </c>
      <c r="G81" s="34"/>
      <c r="H81" s="37"/>
    </row>
    <row r="82" spans="1:8" ht="34.5" customHeight="1" x14ac:dyDescent="0.25">
      <c r="A82" s="36" t="s">
        <v>1145</v>
      </c>
      <c r="B82" s="30" t="s">
        <v>14</v>
      </c>
      <c r="C82" s="38" t="s">
        <v>128</v>
      </c>
      <c r="D82" s="32">
        <f t="shared" si="9"/>
        <v>200000</v>
      </c>
      <c r="E82" s="32">
        <f t="shared" si="9"/>
        <v>0</v>
      </c>
      <c r="F82" s="33">
        <f t="shared" si="8"/>
        <v>200000</v>
      </c>
      <c r="G82" s="34"/>
      <c r="H82" s="37"/>
    </row>
    <row r="83" spans="1:8" ht="38.25" customHeight="1" x14ac:dyDescent="0.25">
      <c r="A83" s="36" t="s">
        <v>129</v>
      </c>
      <c r="B83" s="30" t="s">
        <v>14</v>
      </c>
      <c r="C83" s="38" t="s">
        <v>130</v>
      </c>
      <c r="D83" s="32">
        <f t="shared" si="9"/>
        <v>200000</v>
      </c>
      <c r="E83" s="32">
        <f t="shared" si="9"/>
        <v>0</v>
      </c>
      <c r="F83" s="33">
        <f t="shared" si="8"/>
        <v>200000</v>
      </c>
      <c r="G83" s="34"/>
      <c r="H83" s="37"/>
    </row>
    <row r="84" spans="1:8" ht="13.5" customHeight="1" x14ac:dyDescent="0.25">
      <c r="A84" s="36" t="s">
        <v>64</v>
      </c>
      <c r="B84" s="30" t="s">
        <v>14</v>
      </c>
      <c r="C84" s="38" t="s">
        <v>131</v>
      </c>
      <c r="D84" s="32">
        <f t="shared" si="9"/>
        <v>200000</v>
      </c>
      <c r="E84" s="32">
        <f t="shared" si="9"/>
        <v>0</v>
      </c>
      <c r="F84" s="33">
        <f t="shared" si="8"/>
        <v>200000</v>
      </c>
      <c r="G84" s="34"/>
      <c r="H84" s="37"/>
    </row>
    <row r="85" spans="1:8" ht="14.25" customHeight="1" x14ac:dyDescent="0.25">
      <c r="A85" s="36" t="s">
        <v>132</v>
      </c>
      <c r="B85" s="30" t="s">
        <v>14</v>
      </c>
      <c r="C85" s="38" t="s">
        <v>133</v>
      </c>
      <c r="D85" s="32">
        <f>D86</f>
        <v>200000</v>
      </c>
      <c r="E85" s="32">
        <f>E86</f>
        <v>0</v>
      </c>
      <c r="F85" s="33">
        <f t="shared" si="8"/>
        <v>200000</v>
      </c>
      <c r="G85" s="34"/>
      <c r="H85" s="37"/>
    </row>
    <row r="86" spans="1:8" ht="21.75" customHeight="1" x14ac:dyDescent="0.25">
      <c r="A86" s="36" t="s">
        <v>134</v>
      </c>
      <c r="B86" s="30" t="s">
        <v>14</v>
      </c>
      <c r="C86" s="38" t="s">
        <v>135</v>
      </c>
      <c r="D86" s="32">
        <v>200000</v>
      </c>
      <c r="E86" s="32">
        <v>0</v>
      </c>
      <c r="F86" s="33">
        <f t="shared" si="8"/>
        <v>200000</v>
      </c>
      <c r="G86" s="34"/>
      <c r="H86" s="37"/>
    </row>
    <row r="87" spans="1:8" ht="24.75" hidden="1" customHeight="1" x14ac:dyDescent="0.25">
      <c r="A87" s="36" t="s">
        <v>136</v>
      </c>
      <c r="B87" s="30" t="s">
        <v>14</v>
      </c>
      <c r="C87" s="38" t="s">
        <v>137</v>
      </c>
      <c r="D87" s="32">
        <f t="shared" ref="D87:E91" si="10">D88</f>
        <v>0</v>
      </c>
      <c r="E87" s="32">
        <f t="shared" si="10"/>
        <v>0</v>
      </c>
      <c r="F87" s="33">
        <f t="shared" si="8"/>
        <v>0</v>
      </c>
      <c r="G87" s="34"/>
      <c r="H87" s="37"/>
    </row>
    <row r="88" spans="1:8" ht="18" hidden="1" customHeight="1" x14ac:dyDescent="0.25">
      <c r="A88" s="36" t="s">
        <v>45</v>
      </c>
      <c r="B88" s="30" t="s">
        <v>14</v>
      </c>
      <c r="C88" s="38" t="s">
        <v>138</v>
      </c>
      <c r="D88" s="32">
        <f t="shared" si="10"/>
        <v>0</v>
      </c>
      <c r="E88" s="32">
        <f t="shared" si="10"/>
        <v>0</v>
      </c>
      <c r="F88" s="33">
        <f t="shared" si="8"/>
        <v>0</v>
      </c>
      <c r="G88" s="34"/>
      <c r="H88" s="37"/>
    </row>
    <row r="89" spans="1:8" ht="24.75" hidden="1" customHeight="1" x14ac:dyDescent="0.25">
      <c r="A89" s="36" t="s">
        <v>47</v>
      </c>
      <c r="B89" s="30" t="s">
        <v>14</v>
      </c>
      <c r="C89" s="38" t="s">
        <v>139</v>
      </c>
      <c r="D89" s="32">
        <f t="shared" si="10"/>
        <v>0</v>
      </c>
      <c r="E89" s="32">
        <f t="shared" si="10"/>
        <v>0</v>
      </c>
      <c r="F89" s="33">
        <f t="shared" si="8"/>
        <v>0</v>
      </c>
      <c r="G89" s="34"/>
      <c r="H89" s="37"/>
    </row>
    <row r="90" spans="1:8" ht="24" hidden="1" customHeight="1" x14ac:dyDescent="0.25">
      <c r="A90" s="36" t="s">
        <v>140</v>
      </c>
      <c r="B90" s="30" t="s">
        <v>14</v>
      </c>
      <c r="C90" s="38" t="s">
        <v>141</v>
      </c>
      <c r="D90" s="32">
        <f t="shared" si="10"/>
        <v>0</v>
      </c>
      <c r="E90" s="32">
        <f t="shared" si="10"/>
        <v>0</v>
      </c>
      <c r="F90" s="33">
        <f t="shared" si="8"/>
        <v>0</v>
      </c>
      <c r="G90" s="34"/>
      <c r="H90" s="37"/>
    </row>
    <row r="91" spans="1:8" ht="18.75" hidden="1" customHeight="1" x14ac:dyDescent="0.25">
      <c r="A91" s="36" t="s">
        <v>142</v>
      </c>
      <c r="B91" s="30" t="s">
        <v>14</v>
      </c>
      <c r="C91" s="38" t="s">
        <v>143</v>
      </c>
      <c r="D91" s="32">
        <f t="shared" si="10"/>
        <v>0</v>
      </c>
      <c r="E91" s="32">
        <f t="shared" si="10"/>
        <v>0</v>
      </c>
      <c r="F91" s="33">
        <f t="shared" si="8"/>
        <v>0</v>
      </c>
      <c r="G91" s="34"/>
      <c r="H91" s="37"/>
    </row>
    <row r="92" spans="1:8" ht="16.5" hidden="1" customHeight="1" x14ac:dyDescent="0.25">
      <c r="A92" s="36" t="s">
        <v>144</v>
      </c>
      <c r="B92" s="30" t="s">
        <v>14</v>
      </c>
      <c r="C92" s="38" t="s">
        <v>145</v>
      </c>
      <c r="D92" s="32">
        <v>0</v>
      </c>
      <c r="E92" s="32">
        <v>0</v>
      </c>
      <c r="F92" s="33">
        <f t="shared" si="8"/>
        <v>0</v>
      </c>
      <c r="G92" s="34"/>
      <c r="H92" s="37"/>
    </row>
    <row r="93" spans="1:8" ht="16.5" hidden="1" customHeight="1" x14ac:dyDescent="0.25">
      <c r="A93" s="36" t="s">
        <v>146</v>
      </c>
      <c r="B93" s="30" t="s">
        <v>14</v>
      </c>
      <c r="C93" s="38" t="s">
        <v>147</v>
      </c>
      <c r="D93" s="32">
        <f>D94</f>
        <v>0</v>
      </c>
      <c r="E93" s="32">
        <f>E94</f>
        <v>0</v>
      </c>
      <c r="F93" s="32">
        <f>F94</f>
        <v>0</v>
      </c>
      <c r="G93" s="34"/>
      <c r="H93" s="37"/>
    </row>
    <row r="94" spans="1:8" ht="25.5" hidden="1" customHeight="1" x14ac:dyDescent="0.25">
      <c r="A94" s="36" t="s">
        <v>148</v>
      </c>
      <c r="B94" s="30" t="s">
        <v>14</v>
      </c>
      <c r="C94" s="38" t="s">
        <v>149</v>
      </c>
      <c r="D94" s="32">
        <f>D95+D108</f>
        <v>0</v>
      </c>
      <c r="E94" s="32">
        <f>E95+E108</f>
        <v>0</v>
      </c>
      <c r="F94" s="32">
        <f>F95+F108</f>
        <v>0</v>
      </c>
      <c r="G94" s="34"/>
      <c r="H94" s="37"/>
    </row>
    <row r="95" spans="1:8" ht="33.75" hidden="1" customHeight="1" x14ac:dyDescent="0.25">
      <c r="A95" s="36" t="s">
        <v>150</v>
      </c>
      <c r="B95" s="30" t="s">
        <v>14</v>
      </c>
      <c r="C95" s="38" t="s">
        <v>151</v>
      </c>
      <c r="D95" s="32">
        <f>D96</f>
        <v>0</v>
      </c>
      <c r="E95" s="32">
        <f>E96</f>
        <v>0</v>
      </c>
      <c r="F95" s="32">
        <f>F96</f>
        <v>0</v>
      </c>
      <c r="G95" s="34"/>
      <c r="H95" s="37"/>
    </row>
    <row r="96" spans="1:8" ht="47.25" hidden="1" customHeight="1" x14ac:dyDescent="0.25">
      <c r="A96" s="36" t="s">
        <v>152</v>
      </c>
      <c r="B96" s="30" t="s">
        <v>14</v>
      </c>
      <c r="C96" s="38" t="s">
        <v>153</v>
      </c>
      <c r="D96" s="32">
        <f>D98</f>
        <v>0</v>
      </c>
      <c r="E96" s="32">
        <f>E98</f>
        <v>0</v>
      </c>
      <c r="F96" s="32">
        <f>F98</f>
        <v>0</v>
      </c>
      <c r="G96" s="34"/>
      <c r="H96" s="37"/>
    </row>
    <row r="97" spans="1:8" hidden="1" x14ac:dyDescent="0.25">
      <c r="A97" s="36" t="s">
        <v>64</v>
      </c>
      <c r="B97" s="30" t="s">
        <v>14</v>
      </c>
      <c r="C97" s="38" t="s">
        <v>154</v>
      </c>
      <c r="D97" s="32">
        <f>D98</f>
        <v>0</v>
      </c>
      <c r="E97" s="32">
        <f>E98</f>
        <v>0</v>
      </c>
      <c r="F97" s="44">
        <f>D97-E97</f>
        <v>0</v>
      </c>
      <c r="G97" s="34"/>
      <c r="H97" s="37"/>
    </row>
    <row r="98" spans="1:8" ht="15.75" hidden="1" customHeight="1" x14ac:dyDescent="0.25">
      <c r="A98" s="36" t="s">
        <v>155</v>
      </c>
      <c r="B98" s="30" t="s">
        <v>14</v>
      </c>
      <c r="C98" s="38" t="s">
        <v>156</v>
      </c>
      <c r="D98" s="32">
        <v>0</v>
      </c>
      <c r="E98" s="32">
        <v>0</v>
      </c>
      <c r="F98" s="33">
        <f>D98-E98</f>
        <v>0</v>
      </c>
      <c r="G98" s="34"/>
      <c r="H98" s="37"/>
    </row>
    <row r="99" spans="1:8" ht="26.25" hidden="1" customHeight="1" x14ac:dyDescent="0.25">
      <c r="A99" s="36" t="s">
        <v>157</v>
      </c>
      <c r="B99" s="30" t="s">
        <v>14</v>
      </c>
      <c r="C99" s="38" t="s">
        <v>158</v>
      </c>
      <c r="D99" s="32">
        <f>D100</f>
        <v>0</v>
      </c>
      <c r="E99" s="32">
        <f>E100</f>
        <v>0</v>
      </c>
      <c r="F99" s="32">
        <f>F100</f>
        <v>0</v>
      </c>
      <c r="G99" s="34"/>
      <c r="H99" s="37"/>
    </row>
    <row r="100" spans="1:8" ht="45" hidden="1" x14ac:dyDescent="0.25">
      <c r="A100" s="36" t="s">
        <v>152</v>
      </c>
      <c r="B100" s="30" t="s">
        <v>14</v>
      </c>
      <c r="C100" s="38" t="s">
        <v>159</v>
      </c>
      <c r="D100" s="32">
        <f>D108</f>
        <v>0</v>
      </c>
      <c r="E100" s="32">
        <f>E108</f>
        <v>0</v>
      </c>
      <c r="F100" s="32">
        <f>F108</f>
        <v>0</v>
      </c>
      <c r="G100" s="34"/>
      <c r="H100" s="37"/>
    </row>
    <row r="101" spans="1:8" hidden="1" x14ac:dyDescent="0.25">
      <c r="A101" s="36" t="s">
        <v>64</v>
      </c>
      <c r="B101" s="30" t="s">
        <v>14</v>
      </c>
      <c r="C101" s="38" t="s">
        <v>160</v>
      </c>
      <c r="D101" s="32">
        <f>D108</f>
        <v>0</v>
      </c>
      <c r="E101" s="32">
        <f>E108</f>
        <v>0</v>
      </c>
      <c r="F101" s="44">
        <f t="shared" ref="F101:F174" si="11">D101-E101</f>
        <v>0</v>
      </c>
      <c r="G101" s="34"/>
      <c r="H101" s="37"/>
    </row>
    <row r="102" spans="1:8" ht="21" x14ac:dyDescent="0.25">
      <c r="A102" s="46" t="s">
        <v>136</v>
      </c>
      <c r="B102" s="30" t="s">
        <v>14</v>
      </c>
      <c r="C102" s="38" t="s">
        <v>137</v>
      </c>
      <c r="D102" s="32">
        <f>D103</f>
        <v>735103</v>
      </c>
      <c r="E102" s="32">
        <f t="shared" ref="E102:F106" si="12">E103</f>
        <v>183775.75</v>
      </c>
      <c r="F102" s="32">
        <f t="shared" si="12"/>
        <v>551327.25</v>
      </c>
      <c r="G102" s="34"/>
      <c r="H102" s="37"/>
    </row>
    <row r="103" spans="1:8" x14ac:dyDescent="0.25">
      <c r="A103" s="46" t="s">
        <v>45</v>
      </c>
      <c r="B103" s="30" t="s">
        <v>14</v>
      </c>
      <c r="C103" s="38" t="s">
        <v>138</v>
      </c>
      <c r="D103" s="32">
        <f>D104</f>
        <v>735103</v>
      </c>
      <c r="E103" s="32">
        <f t="shared" si="12"/>
        <v>183775.75</v>
      </c>
      <c r="F103" s="32">
        <f t="shared" si="12"/>
        <v>551327.25</v>
      </c>
      <c r="G103" s="34"/>
      <c r="H103" s="37"/>
    </row>
    <row r="104" spans="1:8" ht="21" x14ac:dyDescent="0.25">
      <c r="A104" s="46" t="s">
        <v>47</v>
      </c>
      <c r="B104" s="30" t="s">
        <v>14</v>
      </c>
      <c r="C104" s="38" t="s">
        <v>139</v>
      </c>
      <c r="D104" s="32">
        <f>D105</f>
        <v>735103</v>
      </c>
      <c r="E104" s="32">
        <f t="shared" si="12"/>
        <v>183775.75</v>
      </c>
      <c r="F104" s="32">
        <f t="shared" si="12"/>
        <v>551327.25</v>
      </c>
      <c r="G104" s="34"/>
      <c r="H104" s="37"/>
    </row>
    <row r="105" spans="1:8" ht="21" x14ac:dyDescent="0.25">
      <c r="A105" s="46" t="s">
        <v>161</v>
      </c>
      <c r="B105" s="30" t="s">
        <v>14</v>
      </c>
      <c r="C105" s="38" t="s">
        <v>141</v>
      </c>
      <c r="D105" s="32">
        <f>D106</f>
        <v>735103</v>
      </c>
      <c r="E105" s="32">
        <f t="shared" si="12"/>
        <v>183775.75</v>
      </c>
      <c r="F105" s="32">
        <f t="shared" si="12"/>
        <v>551327.25</v>
      </c>
      <c r="G105" s="34"/>
      <c r="H105" s="37"/>
    </row>
    <row r="106" spans="1:8" x14ac:dyDescent="0.25">
      <c r="A106" s="46" t="s">
        <v>142</v>
      </c>
      <c r="B106" s="30" t="s">
        <v>14</v>
      </c>
      <c r="C106" s="38" t="s">
        <v>143</v>
      </c>
      <c r="D106" s="32">
        <f>D107</f>
        <v>735103</v>
      </c>
      <c r="E106" s="32">
        <f t="shared" si="12"/>
        <v>183775.75</v>
      </c>
      <c r="F106" s="32">
        <f t="shared" si="12"/>
        <v>551327.25</v>
      </c>
      <c r="G106" s="34"/>
      <c r="H106" s="37"/>
    </row>
    <row r="107" spans="1:8" x14ac:dyDescent="0.25">
      <c r="A107" s="46" t="s">
        <v>144</v>
      </c>
      <c r="B107" s="30" t="s">
        <v>14</v>
      </c>
      <c r="C107" s="38" t="s">
        <v>145</v>
      </c>
      <c r="D107" s="32">
        <v>735103</v>
      </c>
      <c r="E107" s="32">
        <v>183775.75</v>
      </c>
      <c r="F107" s="44">
        <f>D107-E107</f>
        <v>551327.25</v>
      </c>
      <c r="G107" s="34"/>
      <c r="H107" s="37"/>
    </row>
    <row r="108" spans="1:8" hidden="1" x14ac:dyDescent="0.25">
      <c r="A108" s="47" t="s">
        <v>155</v>
      </c>
      <c r="B108" s="30" t="s">
        <v>14</v>
      </c>
      <c r="C108" s="38" t="s">
        <v>162</v>
      </c>
      <c r="D108" s="32">
        <v>0</v>
      </c>
      <c r="E108" s="32">
        <v>0</v>
      </c>
      <c r="F108" s="33">
        <f t="shared" si="11"/>
        <v>0</v>
      </c>
      <c r="G108" s="34"/>
      <c r="H108" s="37"/>
    </row>
    <row r="109" spans="1:8" ht="15" customHeight="1" x14ac:dyDescent="0.25">
      <c r="A109" s="36" t="s">
        <v>163</v>
      </c>
      <c r="B109" s="30" t="s">
        <v>14</v>
      </c>
      <c r="C109" s="38" t="s">
        <v>164</v>
      </c>
      <c r="D109" s="32">
        <f>D110+D122+D128</f>
        <v>7476843.2700000005</v>
      </c>
      <c r="E109" s="32">
        <f>E110+E122+E128</f>
        <v>1098382.72</v>
      </c>
      <c r="F109" s="33">
        <f>D109-E109</f>
        <v>6378460.5500000007</v>
      </c>
      <c r="G109" s="34"/>
      <c r="H109" s="37"/>
    </row>
    <row r="110" spans="1:8" ht="34.5" customHeight="1" x14ac:dyDescent="0.25">
      <c r="A110" s="36" t="s">
        <v>114</v>
      </c>
      <c r="B110" s="30" t="s">
        <v>14</v>
      </c>
      <c r="C110" s="38" t="s">
        <v>165</v>
      </c>
      <c r="D110" s="32">
        <f>D111</f>
        <v>304000</v>
      </c>
      <c r="E110" s="32">
        <f>E111</f>
        <v>0</v>
      </c>
      <c r="F110" s="33">
        <f t="shared" si="11"/>
        <v>304000</v>
      </c>
      <c r="G110" s="34"/>
      <c r="H110" s="37"/>
    </row>
    <row r="111" spans="1:8" ht="25.5" customHeight="1" x14ac:dyDescent="0.25">
      <c r="A111" s="36" t="s">
        <v>166</v>
      </c>
      <c r="B111" s="30" t="s">
        <v>14</v>
      </c>
      <c r="C111" s="38" t="s">
        <v>167</v>
      </c>
      <c r="D111" s="32">
        <f>D112+D121</f>
        <v>304000</v>
      </c>
      <c r="E111" s="32">
        <f>E112+E121</f>
        <v>0</v>
      </c>
      <c r="F111" s="33">
        <f t="shared" si="11"/>
        <v>304000</v>
      </c>
      <c r="G111" s="34"/>
      <c r="H111" s="37"/>
    </row>
    <row r="112" spans="1:8" ht="59.25" customHeight="1" x14ac:dyDescent="0.25">
      <c r="A112" s="36" t="s">
        <v>168</v>
      </c>
      <c r="B112" s="30" t="s">
        <v>14</v>
      </c>
      <c r="C112" s="38" t="s">
        <v>169</v>
      </c>
      <c r="D112" s="32">
        <f>D113+D116</f>
        <v>254000</v>
      </c>
      <c r="E112" s="32">
        <f>E113+E116</f>
        <v>0</v>
      </c>
      <c r="F112" s="33">
        <f t="shared" si="11"/>
        <v>254000</v>
      </c>
      <c r="G112" s="34"/>
      <c r="H112" s="37"/>
    </row>
    <row r="113" spans="1:8" ht="27.75" customHeight="1" x14ac:dyDescent="0.25">
      <c r="A113" s="36" t="s">
        <v>54</v>
      </c>
      <c r="B113" s="30" t="s">
        <v>14</v>
      </c>
      <c r="C113" s="38" t="s">
        <v>170</v>
      </c>
      <c r="D113" s="32">
        <f t="shared" ref="D113:E114" si="13">D114</f>
        <v>150000</v>
      </c>
      <c r="E113" s="32">
        <f t="shared" si="13"/>
        <v>0</v>
      </c>
      <c r="F113" s="33">
        <f t="shared" si="11"/>
        <v>150000</v>
      </c>
      <c r="G113" s="34"/>
      <c r="H113" s="37"/>
    </row>
    <row r="114" spans="1:8" ht="30" customHeight="1" x14ac:dyDescent="0.25">
      <c r="A114" s="36" t="s">
        <v>56</v>
      </c>
      <c r="B114" s="30" t="s">
        <v>14</v>
      </c>
      <c r="C114" s="38" t="s">
        <v>171</v>
      </c>
      <c r="D114" s="32">
        <f t="shared" si="13"/>
        <v>150000</v>
      </c>
      <c r="E114" s="32">
        <f t="shared" si="13"/>
        <v>0</v>
      </c>
      <c r="F114" s="33">
        <f t="shared" si="11"/>
        <v>150000</v>
      </c>
      <c r="G114" s="34"/>
      <c r="H114" s="37"/>
    </row>
    <row r="115" spans="1:8" ht="13.5" customHeight="1" x14ac:dyDescent="0.25">
      <c r="A115" s="36" t="s">
        <v>58</v>
      </c>
      <c r="B115" s="30" t="s">
        <v>14</v>
      </c>
      <c r="C115" s="38" t="s">
        <v>172</v>
      </c>
      <c r="D115" s="32">
        <v>150000</v>
      </c>
      <c r="E115" s="32">
        <v>0</v>
      </c>
      <c r="F115" s="33">
        <f>D115-E115</f>
        <v>150000</v>
      </c>
      <c r="G115" s="34"/>
      <c r="H115" s="37"/>
    </row>
    <row r="116" spans="1:8" ht="13.5" customHeight="1" x14ac:dyDescent="0.25">
      <c r="A116" s="36" t="s">
        <v>64</v>
      </c>
      <c r="B116" s="30" t="s">
        <v>14</v>
      </c>
      <c r="C116" s="38" t="s">
        <v>1061</v>
      </c>
      <c r="D116" s="32">
        <f>D117</f>
        <v>104000</v>
      </c>
      <c r="E116" s="32">
        <f>E117</f>
        <v>0</v>
      </c>
      <c r="F116" s="33">
        <f t="shared" si="11"/>
        <v>104000</v>
      </c>
      <c r="G116" s="34"/>
      <c r="H116" s="37"/>
    </row>
    <row r="117" spans="1:8" ht="13.5" customHeight="1" x14ac:dyDescent="0.25">
      <c r="A117" s="36" t="s">
        <v>66</v>
      </c>
      <c r="B117" s="30" t="s">
        <v>14</v>
      </c>
      <c r="C117" s="38" t="s">
        <v>1062</v>
      </c>
      <c r="D117" s="32">
        <v>104000</v>
      </c>
      <c r="E117" s="32">
        <v>0</v>
      </c>
      <c r="F117" s="33">
        <f t="shared" si="11"/>
        <v>104000</v>
      </c>
      <c r="G117" s="34"/>
      <c r="H117" s="37"/>
    </row>
    <row r="118" spans="1:8" ht="31.5" customHeight="1" x14ac:dyDescent="0.25">
      <c r="A118" s="36" t="s">
        <v>173</v>
      </c>
      <c r="B118" s="30" t="s">
        <v>14</v>
      </c>
      <c r="C118" s="38" t="s">
        <v>174</v>
      </c>
      <c r="D118" s="32">
        <f t="shared" ref="D118:E120" si="14">D119</f>
        <v>50000</v>
      </c>
      <c r="E118" s="32">
        <f t="shared" si="14"/>
        <v>0</v>
      </c>
      <c r="F118" s="33">
        <f t="shared" si="11"/>
        <v>50000</v>
      </c>
      <c r="G118" s="34"/>
      <c r="H118" s="37"/>
    </row>
    <row r="119" spans="1:8" ht="27" customHeight="1" x14ac:dyDescent="0.25">
      <c r="A119" s="36" t="s">
        <v>54</v>
      </c>
      <c r="B119" s="30" t="s">
        <v>14</v>
      </c>
      <c r="C119" s="38" t="s">
        <v>175</v>
      </c>
      <c r="D119" s="32">
        <f t="shared" si="14"/>
        <v>50000</v>
      </c>
      <c r="E119" s="32">
        <f t="shared" si="14"/>
        <v>0</v>
      </c>
      <c r="F119" s="33">
        <f t="shared" si="11"/>
        <v>50000</v>
      </c>
      <c r="G119" s="34"/>
      <c r="H119" s="37"/>
    </row>
    <row r="120" spans="1:8" ht="31.5" customHeight="1" x14ac:dyDescent="0.25">
      <c r="A120" s="36" t="s">
        <v>56</v>
      </c>
      <c r="B120" s="30" t="s">
        <v>14</v>
      </c>
      <c r="C120" s="38" t="s">
        <v>176</v>
      </c>
      <c r="D120" s="32">
        <f t="shared" si="14"/>
        <v>50000</v>
      </c>
      <c r="E120" s="32">
        <f t="shared" si="14"/>
        <v>0</v>
      </c>
      <c r="F120" s="33">
        <f t="shared" si="11"/>
        <v>50000</v>
      </c>
      <c r="G120" s="34"/>
      <c r="H120" s="37"/>
    </row>
    <row r="121" spans="1:8" ht="18.75" customHeight="1" x14ac:dyDescent="0.25">
      <c r="A121" s="36" t="s">
        <v>58</v>
      </c>
      <c r="B121" s="30" t="s">
        <v>14</v>
      </c>
      <c r="C121" s="38" t="s">
        <v>177</v>
      </c>
      <c r="D121" s="32">
        <v>50000</v>
      </c>
      <c r="E121" s="32">
        <v>0</v>
      </c>
      <c r="F121" s="33">
        <f t="shared" si="11"/>
        <v>50000</v>
      </c>
      <c r="G121" s="34"/>
      <c r="H121" s="37"/>
    </row>
    <row r="122" spans="1:8" ht="15" customHeight="1" x14ac:dyDescent="0.25">
      <c r="A122" s="36" t="s">
        <v>45</v>
      </c>
      <c r="B122" s="30" t="s">
        <v>14</v>
      </c>
      <c r="C122" s="38" t="s">
        <v>178</v>
      </c>
      <c r="D122" s="32">
        <f>D123+D133</f>
        <v>7172843.2700000005</v>
      </c>
      <c r="E122" s="32">
        <f>E123+E133</f>
        <v>1098382.72</v>
      </c>
      <c r="F122" s="33">
        <f t="shared" si="11"/>
        <v>6074460.5500000007</v>
      </c>
      <c r="G122" s="34"/>
      <c r="H122" s="37"/>
    </row>
    <row r="123" spans="1:8" ht="15" customHeight="1" x14ac:dyDescent="0.25">
      <c r="A123" s="36" t="s">
        <v>179</v>
      </c>
      <c r="B123" s="30" t="s">
        <v>14</v>
      </c>
      <c r="C123" s="38" t="s">
        <v>180</v>
      </c>
      <c r="D123" s="32">
        <f t="shared" ref="D123:E126" si="15">D124</f>
        <v>700</v>
      </c>
      <c r="E123" s="32">
        <f t="shared" si="15"/>
        <v>0</v>
      </c>
      <c r="F123" s="33">
        <f t="shared" si="11"/>
        <v>700</v>
      </c>
      <c r="G123" s="34"/>
      <c r="H123" s="37"/>
    </row>
    <row r="124" spans="1:8" ht="65.25" customHeight="1" x14ac:dyDescent="0.25">
      <c r="A124" s="36" t="s">
        <v>181</v>
      </c>
      <c r="B124" s="30" t="s">
        <v>14</v>
      </c>
      <c r="C124" s="38" t="s">
        <v>182</v>
      </c>
      <c r="D124" s="32">
        <f t="shared" si="15"/>
        <v>700</v>
      </c>
      <c r="E124" s="32">
        <f t="shared" si="15"/>
        <v>0</v>
      </c>
      <c r="F124" s="33">
        <f t="shared" si="11"/>
        <v>700</v>
      </c>
      <c r="G124" s="34"/>
      <c r="H124" s="37"/>
    </row>
    <row r="125" spans="1:8" ht="29.25" customHeight="1" x14ac:dyDescent="0.25">
      <c r="A125" s="36" t="s">
        <v>54</v>
      </c>
      <c r="B125" s="30" t="s">
        <v>14</v>
      </c>
      <c r="C125" s="38" t="s">
        <v>183</v>
      </c>
      <c r="D125" s="32">
        <f t="shared" si="15"/>
        <v>700</v>
      </c>
      <c r="E125" s="32">
        <f t="shared" si="15"/>
        <v>0</v>
      </c>
      <c r="F125" s="33">
        <f t="shared" si="11"/>
        <v>700</v>
      </c>
      <c r="G125" s="34"/>
      <c r="H125" s="37"/>
    </row>
    <row r="126" spans="1:8" ht="26.25" customHeight="1" x14ac:dyDescent="0.25">
      <c r="A126" s="36" t="s">
        <v>56</v>
      </c>
      <c r="B126" s="30" t="s">
        <v>14</v>
      </c>
      <c r="C126" s="38" t="s">
        <v>184</v>
      </c>
      <c r="D126" s="32">
        <f t="shared" si="15"/>
        <v>700</v>
      </c>
      <c r="E126" s="32">
        <f t="shared" si="15"/>
        <v>0</v>
      </c>
      <c r="F126" s="33">
        <f t="shared" si="11"/>
        <v>700</v>
      </c>
      <c r="G126" s="34"/>
      <c r="H126" s="37"/>
    </row>
    <row r="127" spans="1:8" ht="23.25" customHeight="1" x14ac:dyDescent="0.25">
      <c r="A127" s="36" t="s">
        <v>185</v>
      </c>
      <c r="B127" s="30" t="s">
        <v>14</v>
      </c>
      <c r="C127" s="38" t="s">
        <v>186</v>
      </c>
      <c r="D127" s="32">
        <f>700</f>
        <v>700</v>
      </c>
      <c r="E127" s="32">
        <v>0</v>
      </c>
      <c r="F127" s="33">
        <f t="shared" si="11"/>
        <v>700</v>
      </c>
      <c r="G127" s="34"/>
      <c r="H127" s="37"/>
    </row>
    <row r="128" spans="1:8" ht="23.25" hidden="1" customHeight="1" x14ac:dyDescent="0.25">
      <c r="A128" s="36" t="s">
        <v>187</v>
      </c>
      <c r="B128" s="30" t="s">
        <v>14</v>
      </c>
      <c r="C128" s="38" t="s">
        <v>188</v>
      </c>
      <c r="D128" s="32">
        <f t="shared" ref="D128:E131" si="16">D129</f>
        <v>0</v>
      </c>
      <c r="E128" s="32">
        <f t="shared" si="16"/>
        <v>0</v>
      </c>
      <c r="F128" s="33">
        <f t="shared" si="11"/>
        <v>0</v>
      </c>
      <c r="G128" s="34"/>
      <c r="H128" s="37"/>
    </row>
    <row r="129" spans="1:8" ht="23.25" hidden="1" customHeight="1" x14ac:dyDescent="0.25">
      <c r="A129" s="36" t="s">
        <v>1146</v>
      </c>
      <c r="B129" s="30" t="s">
        <v>14</v>
      </c>
      <c r="C129" s="38" t="s">
        <v>189</v>
      </c>
      <c r="D129" s="32">
        <f t="shared" si="16"/>
        <v>0</v>
      </c>
      <c r="E129" s="32">
        <f t="shared" si="16"/>
        <v>0</v>
      </c>
      <c r="F129" s="33">
        <f t="shared" si="11"/>
        <v>0</v>
      </c>
      <c r="G129" s="34"/>
      <c r="H129" s="37"/>
    </row>
    <row r="130" spans="1:8" ht="23.25" hidden="1" customHeight="1" x14ac:dyDescent="0.25">
      <c r="A130" s="36" t="s">
        <v>54</v>
      </c>
      <c r="B130" s="30" t="s">
        <v>14</v>
      </c>
      <c r="C130" s="38" t="s">
        <v>190</v>
      </c>
      <c r="D130" s="32">
        <f t="shared" si="16"/>
        <v>0</v>
      </c>
      <c r="E130" s="32">
        <f t="shared" si="16"/>
        <v>0</v>
      </c>
      <c r="F130" s="33">
        <f t="shared" si="11"/>
        <v>0</v>
      </c>
      <c r="G130" s="34"/>
      <c r="H130" s="37"/>
    </row>
    <row r="131" spans="1:8" ht="23.25" hidden="1" customHeight="1" x14ac:dyDescent="0.25">
      <c r="A131" s="36" t="s">
        <v>56</v>
      </c>
      <c r="B131" s="30" t="s">
        <v>14</v>
      </c>
      <c r="C131" s="38" t="s">
        <v>191</v>
      </c>
      <c r="D131" s="32">
        <f t="shared" si="16"/>
        <v>0</v>
      </c>
      <c r="E131" s="32">
        <f t="shared" si="16"/>
        <v>0</v>
      </c>
      <c r="F131" s="33">
        <f t="shared" si="11"/>
        <v>0</v>
      </c>
      <c r="G131" s="34"/>
      <c r="H131" s="37"/>
    </row>
    <row r="132" spans="1:8" ht="23.25" hidden="1" customHeight="1" x14ac:dyDescent="0.25">
      <c r="A132" s="36" t="s">
        <v>185</v>
      </c>
      <c r="B132" s="30" t="s">
        <v>14</v>
      </c>
      <c r="C132" s="38" t="s">
        <v>192</v>
      </c>
      <c r="D132" s="32">
        <v>0</v>
      </c>
      <c r="E132" s="32">
        <v>0</v>
      </c>
      <c r="F132" s="33">
        <f t="shared" si="11"/>
        <v>0</v>
      </c>
      <c r="G132" s="34"/>
      <c r="H132" s="37"/>
    </row>
    <row r="133" spans="1:8" ht="24.75" customHeight="1" x14ac:dyDescent="0.25">
      <c r="A133" s="36" t="s">
        <v>193</v>
      </c>
      <c r="B133" s="30" t="s">
        <v>14</v>
      </c>
      <c r="C133" s="38" t="s">
        <v>194</v>
      </c>
      <c r="D133" s="32">
        <f>D134</f>
        <v>7172143.2700000005</v>
      </c>
      <c r="E133" s="32">
        <f>E134</f>
        <v>1098382.72</v>
      </c>
      <c r="F133" s="33">
        <f t="shared" si="11"/>
        <v>6073760.5500000007</v>
      </c>
      <c r="G133" s="34"/>
      <c r="H133" s="37"/>
    </row>
    <row r="134" spans="1:8" ht="25.5" customHeight="1" x14ac:dyDescent="0.25">
      <c r="A134" s="36" t="s">
        <v>195</v>
      </c>
      <c r="B134" s="30" t="s">
        <v>14</v>
      </c>
      <c r="C134" s="38" t="s">
        <v>196</v>
      </c>
      <c r="D134" s="32">
        <f>D135+D140+D146</f>
        <v>7172143.2700000005</v>
      </c>
      <c r="E134" s="32">
        <f>E135+E140+E146</f>
        <v>1098382.72</v>
      </c>
      <c r="F134" s="33">
        <f t="shared" si="11"/>
        <v>6073760.5500000007</v>
      </c>
      <c r="G134" s="34"/>
      <c r="H134" s="37"/>
    </row>
    <row r="135" spans="1:8" ht="54" customHeight="1" x14ac:dyDescent="0.25">
      <c r="A135" s="36" t="s">
        <v>197</v>
      </c>
      <c r="B135" s="30" t="s">
        <v>14</v>
      </c>
      <c r="C135" s="38" t="s">
        <v>198</v>
      </c>
      <c r="D135" s="32">
        <f>D136</f>
        <v>6129007.5800000001</v>
      </c>
      <c r="E135" s="32">
        <f>E136</f>
        <v>745984.72</v>
      </c>
      <c r="F135" s="33">
        <f t="shared" si="11"/>
        <v>5383022.8600000003</v>
      </c>
      <c r="G135" s="34"/>
      <c r="H135" s="37"/>
    </row>
    <row r="136" spans="1:8" ht="17.25" customHeight="1" x14ac:dyDescent="0.25">
      <c r="A136" s="36" t="s">
        <v>199</v>
      </c>
      <c r="B136" s="30" t="s">
        <v>14</v>
      </c>
      <c r="C136" s="38" t="s">
        <v>200</v>
      </c>
      <c r="D136" s="32">
        <f>D137+D138+D139</f>
        <v>6129007.5800000001</v>
      </c>
      <c r="E136" s="32">
        <f>E137+E138+E139</f>
        <v>745984.72</v>
      </c>
      <c r="F136" s="33">
        <f t="shared" si="11"/>
        <v>5383022.8600000003</v>
      </c>
      <c r="G136" s="34"/>
      <c r="H136" s="37"/>
    </row>
    <row r="137" spans="1:8" ht="16.5" customHeight="1" x14ac:dyDescent="0.25">
      <c r="A137" s="36" t="s">
        <v>201</v>
      </c>
      <c r="B137" s="30" t="s">
        <v>14</v>
      </c>
      <c r="C137" s="38" t="s">
        <v>202</v>
      </c>
      <c r="D137" s="32">
        <v>4284111.8099999996</v>
      </c>
      <c r="E137" s="32">
        <v>603458.04</v>
      </c>
      <c r="F137" s="33">
        <f t="shared" si="11"/>
        <v>3680653.7699999996</v>
      </c>
      <c r="G137" s="34"/>
      <c r="H137" s="37"/>
    </row>
    <row r="138" spans="1:8" ht="25.5" customHeight="1" x14ac:dyDescent="0.25">
      <c r="A138" s="36" t="s">
        <v>203</v>
      </c>
      <c r="B138" s="30" t="s">
        <v>14</v>
      </c>
      <c r="C138" s="38" t="s">
        <v>204</v>
      </c>
      <c r="D138" s="32">
        <v>552000</v>
      </c>
      <c r="E138" s="32">
        <v>0</v>
      </c>
      <c r="F138" s="33">
        <f t="shared" si="11"/>
        <v>552000</v>
      </c>
      <c r="G138" s="34"/>
      <c r="H138" s="37"/>
    </row>
    <row r="139" spans="1:8" ht="33.75" x14ac:dyDescent="0.25">
      <c r="A139" s="36" t="s">
        <v>205</v>
      </c>
      <c r="B139" s="30" t="s">
        <v>14</v>
      </c>
      <c r="C139" s="38" t="s">
        <v>206</v>
      </c>
      <c r="D139" s="32">
        <v>1292895.77</v>
      </c>
      <c r="E139" s="32">
        <v>142526.68</v>
      </c>
      <c r="F139" s="33">
        <f t="shared" si="11"/>
        <v>1150369.0900000001</v>
      </c>
      <c r="G139" s="34"/>
      <c r="H139" s="37"/>
    </row>
    <row r="140" spans="1:8" ht="24" customHeight="1" x14ac:dyDescent="0.25">
      <c r="A140" s="36" t="s">
        <v>54</v>
      </c>
      <c r="B140" s="30" t="s">
        <v>14</v>
      </c>
      <c r="C140" s="38" t="s">
        <v>207</v>
      </c>
      <c r="D140" s="32">
        <f>D141</f>
        <v>896635.69000000006</v>
      </c>
      <c r="E140" s="32">
        <f>E141</f>
        <v>266398</v>
      </c>
      <c r="F140" s="33">
        <f t="shared" si="11"/>
        <v>630237.69000000006</v>
      </c>
      <c r="G140" s="34"/>
      <c r="H140" s="37"/>
    </row>
    <row r="141" spans="1:8" ht="24.75" customHeight="1" x14ac:dyDescent="0.25">
      <c r="A141" s="36" t="s">
        <v>56</v>
      </c>
      <c r="B141" s="30" t="s">
        <v>14</v>
      </c>
      <c r="C141" s="38" t="s">
        <v>208</v>
      </c>
      <c r="D141" s="32">
        <f>D142+D143+D145+D144</f>
        <v>896635.69000000006</v>
      </c>
      <c r="E141" s="32">
        <f>E142+E143+E145+E144</f>
        <v>266398</v>
      </c>
      <c r="F141" s="33">
        <f t="shared" si="11"/>
        <v>630237.69000000006</v>
      </c>
      <c r="G141" s="34"/>
      <c r="H141" s="37"/>
    </row>
    <row r="142" spans="1:8" ht="24.75" customHeight="1" x14ac:dyDescent="0.25">
      <c r="A142" s="36" t="s">
        <v>112</v>
      </c>
      <c r="B142" s="30" t="s">
        <v>14</v>
      </c>
      <c r="C142" s="38" t="s">
        <v>209</v>
      </c>
      <c r="D142" s="32">
        <v>325476.40000000002</v>
      </c>
      <c r="E142" s="32">
        <v>32884.400000000001</v>
      </c>
      <c r="F142" s="33">
        <f t="shared" si="11"/>
        <v>292592</v>
      </c>
      <c r="G142" s="34"/>
      <c r="H142" s="37"/>
    </row>
    <row r="143" spans="1:8" ht="17.25" customHeight="1" x14ac:dyDescent="0.25">
      <c r="A143" s="36" t="s">
        <v>105</v>
      </c>
      <c r="B143" s="30" t="s">
        <v>14</v>
      </c>
      <c r="C143" s="38" t="s">
        <v>210</v>
      </c>
      <c r="D143" s="32">
        <v>459150.63</v>
      </c>
      <c r="E143" s="32">
        <v>233513.60000000001</v>
      </c>
      <c r="F143" s="33">
        <f t="shared" si="11"/>
        <v>225637.03</v>
      </c>
      <c r="G143" s="34"/>
      <c r="H143" s="37"/>
    </row>
    <row r="144" spans="1:8" ht="33" hidden="1" customHeight="1" x14ac:dyDescent="0.25">
      <c r="A144" s="36" t="s">
        <v>211</v>
      </c>
      <c r="B144" s="30" t="s">
        <v>14</v>
      </c>
      <c r="C144" s="38" t="s">
        <v>212</v>
      </c>
      <c r="D144" s="32">
        <v>0</v>
      </c>
      <c r="E144" s="32">
        <v>0</v>
      </c>
      <c r="F144" s="33">
        <f t="shared" si="11"/>
        <v>0</v>
      </c>
      <c r="G144" s="34"/>
      <c r="H144" s="37"/>
    </row>
    <row r="145" spans="1:8" ht="17.25" customHeight="1" x14ac:dyDescent="0.25">
      <c r="A145" s="36" t="s">
        <v>91</v>
      </c>
      <c r="B145" s="30" t="s">
        <v>14</v>
      </c>
      <c r="C145" s="38" t="s">
        <v>213</v>
      </c>
      <c r="D145" s="32">
        <v>112008.66</v>
      </c>
      <c r="E145" s="32">
        <v>0</v>
      </c>
      <c r="F145" s="33">
        <f t="shared" si="11"/>
        <v>112008.66</v>
      </c>
      <c r="G145" s="34"/>
      <c r="H145" s="37"/>
    </row>
    <row r="146" spans="1:8" ht="17.25" customHeight="1" x14ac:dyDescent="0.25">
      <c r="A146" s="36" t="s">
        <v>64</v>
      </c>
      <c r="B146" s="30" t="s">
        <v>14</v>
      </c>
      <c r="C146" s="38" t="s">
        <v>214</v>
      </c>
      <c r="D146" s="32">
        <f>D147</f>
        <v>146500</v>
      </c>
      <c r="E146" s="32">
        <f>E147</f>
        <v>86000</v>
      </c>
      <c r="F146" s="33">
        <f t="shared" si="11"/>
        <v>60500</v>
      </c>
      <c r="G146" s="34"/>
      <c r="H146" s="37"/>
    </row>
    <row r="147" spans="1:8" ht="17.25" customHeight="1" x14ac:dyDescent="0.25">
      <c r="A147" s="36" t="s">
        <v>66</v>
      </c>
      <c r="B147" s="30" t="s">
        <v>14</v>
      </c>
      <c r="C147" s="38" t="s">
        <v>215</v>
      </c>
      <c r="D147" s="32">
        <f>D148</f>
        <v>146500</v>
      </c>
      <c r="E147" s="32">
        <f>E148</f>
        <v>86000</v>
      </c>
      <c r="F147" s="33">
        <f t="shared" si="11"/>
        <v>60500</v>
      </c>
      <c r="G147" s="34"/>
      <c r="H147" s="37"/>
    </row>
    <row r="148" spans="1:8" ht="17.25" customHeight="1" x14ac:dyDescent="0.25">
      <c r="A148" s="36" t="s">
        <v>68</v>
      </c>
      <c r="B148" s="30" t="s">
        <v>14</v>
      </c>
      <c r="C148" s="38" t="s">
        <v>216</v>
      </c>
      <c r="D148" s="32">
        <v>146500</v>
      </c>
      <c r="E148" s="32">
        <v>86000</v>
      </c>
      <c r="F148" s="33">
        <f t="shared" si="11"/>
        <v>60500</v>
      </c>
      <c r="G148" s="34"/>
      <c r="H148" s="37"/>
    </row>
    <row r="149" spans="1:8" ht="22.5" x14ac:dyDescent="0.25">
      <c r="A149" s="36" t="s">
        <v>217</v>
      </c>
      <c r="B149" s="30" t="s">
        <v>14</v>
      </c>
      <c r="C149" s="38" t="s">
        <v>218</v>
      </c>
      <c r="D149" s="32">
        <f>D150+D166+D173</f>
        <v>1967603.44</v>
      </c>
      <c r="E149" s="32">
        <f>E150+E166+E173</f>
        <v>306055.86</v>
      </c>
      <c r="F149" s="33">
        <f t="shared" si="11"/>
        <v>1661547.58</v>
      </c>
      <c r="G149" s="34"/>
      <c r="H149" s="37"/>
    </row>
    <row r="150" spans="1:8" x14ac:dyDescent="0.25">
      <c r="A150" s="36" t="s">
        <v>219</v>
      </c>
      <c r="B150" s="30" t="s">
        <v>14</v>
      </c>
      <c r="C150" s="38" t="s">
        <v>220</v>
      </c>
      <c r="D150" s="32">
        <f>D161+D151</f>
        <v>1374223.44</v>
      </c>
      <c r="E150" s="32">
        <f>E161+E151</f>
        <v>306055.86</v>
      </c>
      <c r="F150" s="33">
        <f>D150-E150</f>
        <v>1068167.58</v>
      </c>
      <c r="G150" s="34"/>
      <c r="H150" s="37"/>
    </row>
    <row r="151" spans="1:8" ht="33.75" x14ac:dyDescent="0.25">
      <c r="A151" s="36" t="s">
        <v>221</v>
      </c>
      <c r="B151" s="30" t="s">
        <v>14</v>
      </c>
      <c r="C151" s="38" t="s">
        <v>222</v>
      </c>
      <c r="D151" s="32">
        <f t="shared" ref="D151:E155" si="17">D152</f>
        <v>150000</v>
      </c>
      <c r="E151" s="32">
        <f t="shared" si="17"/>
        <v>0</v>
      </c>
      <c r="F151" s="33">
        <f>D151-E151</f>
        <v>150000</v>
      </c>
      <c r="G151" s="34"/>
      <c r="H151" s="37"/>
    </row>
    <row r="152" spans="1:8" ht="33.75" x14ac:dyDescent="0.25">
      <c r="A152" s="36" t="s">
        <v>223</v>
      </c>
      <c r="B152" s="30" t="s">
        <v>14</v>
      </c>
      <c r="C152" s="38" t="s">
        <v>224</v>
      </c>
      <c r="D152" s="32">
        <f>D153+D157</f>
        <v>150000</v>
      </c>
      <c r="E152" s="32">
        <f>E153+E157</f>
        <v>0</v>
      </c>
      <c r="F152" s="33">
        <f t="shared" ref="F152:F160" si="18">D152-E152</f>
        <v>150000</v>
      </c>
      <c r="G152" s="34"/>
      <c r="H152" s="37"/>
    </row>
    <row r="153" spans="1:8" ht="33.75" x14ac:dyDescent="0.25">
      <c r="A153" s="36" t="s">
        <v>1150</v>
      </c>
      <c r="B153" s="30" t="s">
        <v>14</v>
      </c>
      <c r="C153" s="38" t="s">
        <v>225</v>
      </c>
      <c r="D153" s="32">
        <f t="shared" si="17"/>
        <v>100000</v>
      </c>
      <c r="E153" s="32">
        <f t="shared" si="17"/>
        <v>0</v>
      </c>
      <c r="F153" s="33">
        <f t="shared" si="18"/>
        <v>100000</v>
      </c>
      <c r="G153" s="34"/>
      <c r="H153" s="37"/>
    </row>
    <row r="154" spans="1:8" ht="22.5" x14ac:dyDescent="0.25">
      <c r="A154" s="36" t="s">
        <v>54</v>
      </c>
      <c r="B154" s="30" t="s">
        <v>14</v>
      </c>
      <c r="C154" s="38" t="s">
        <v>226</v>
      </c>
      <c r="D154" s="32">
        <f t="shared" si="17"/>
        <v>100000</v>
      </c>
      <c r="E154" s="32">
        <f t="shared" si="17"/>
        <v>0</v>
      </c>
      <c r="F154" s="33">
        <f t="shared" si="18"/>
        <v>100000</v>
      </c>
      <c r="G154" s="34"/>
      <c r="H154" s="37"/>
    </row>
    <row r="155" spans="1:8" ht="22.5" x14ac:dyDescent="0.25">
      <c r="A155" s="36" t="s">
        <v>56</v>
      </c>
      <c r="B155" s="30" t="s">
        <v>14</v>
      </c>
      <c r="C155" s="38" t="s">
        <v>227</v>
      </c>
      <c r="D155" s="32">
        <f t="shared" si="17"/>
        <v>100000</v>
      </c>
      <c r="E155" s="32">
        <f t="shared" si="17"/>
        <v>0</v>
      </c>
      <c r="F155" s="33">
        <f t="shared" si="18"/>
        <v>100000</v>
      </c>
      <c r="G155" s="34"/>
      <c r="H155" s="37"/>
    </row>
    <row r="156" spans="1:8" x14ac:dyDescent="0.25">
      <c r="A156" s="36" t="s">
        <v>105</v>
      </c>
      <c r="B156" s="30" t="s">
        <v>14</v>
      </c>
      <c r="C156" s="38" t="s">
        <v>228</v>
      </c>
      <c r="D156" s="32">
        <v>100000</v>
      </c>
      <c r="E156" s="32">
        <v>0</v>
      </c>
      <c r="F156" s="33">
        <f t="shared" si="18"/>
        <v>100000</v>
      </c>
      <c r="G156" s="34"/>
      <c r="H156" s="37"/>
    </row>
    <row r="157" spans="1:8" ht="45" x14ac:dyDescent="0.25">
      <c r="A157" s="36" t="s">
        <v>1068</v>
      </c>
      <c r="B157" s="30" t="s">
        <v>14</v>
      </c>
      <c r="C157" s="38" t="s">
        <v>1069</v>
      </c>
      <c r="D157" s="32">
        <f t="shared" ref="D157:E159" si="19">D158</f>
        <v>50000</v>
      </c>
      <c r="E157" s="32">
        <f t="shared" si="19"/>
        <v>0</v>
      </c>
      <c r="F157" s="33">
        <f t="shared" si="18"/>
        <v>50000</v>
      </c>
      <c r="G157" s="34"/>
      <c r="H157" s="37"/>
    </row>
    <row r="158" spans="1:8" x14ac:dyDescent="0.25">
      <c r="A158" s="36" t="s">
        <v>64</v>
      </c>
      <c r="B158" s="30" t="s">
        <v>14</v>
      </c>
      <c r="C158" s="38" t="s">
        <v>1070</v>
      </c>
      <c r="D158" s="32">
        <f t="shared" si="19"/>
        <v>50000</v>
      </c>
      <c r="E158" s="32">
        <f t="shared" si="19"/>
        <v>0</v>
      </c>
      <c r="F158" s="33">
        <f t="shared" si="18"/>
        <v>50000</v>
      </c>
      <c r="G158" s="34"/>
      <c r="H158" s="37"/>
    </row>
    <row r="159" spans="1:8" x14ac:dyDescent="0.25">
      <c r="A159" s="36" t="s">
        <v>132</v>
      </c>
      <c r="B159" s="30" t="s">
        <v>14</v>
      </c>
      <c r="C159" s="38" t="s">
        <v>1071</v>
      </c>
      <c r="D159" s="32">
        <f t="shared" si="19"/>
        <v>50000</v>
      </c>
      <c r="E159" s="32">
        <f t="shared" si="19"/>
        <v>0</v>
      </c>
      <c r="F159" s="33">
        <f t="shared" si="18"/>
        <v>50000</v>
      </c>
      <c r="G159" s="34"/>
      <c r="H159" s="37"/>
    </row>
    <row r="160" spans="1:8" ht="22.5" x14ac:dyDescent="0.25">
      <c r="A160" s="36" t="s">
        <v>356</v>
      </c>
      <c r="B160" s="30" t="s">
        <v>14</v>
      </c>
      <c r="C160" s="38" t="s">
        <v>1072</v>
      </c>
      <c r="D160" s="32">
        <v>50000</v>
      </c>
      <c r="E160" s="32">
        <v>0</v>
      </c>
      <c r="F160" s="33">
        <f t="shared" si="18"/>
        <v>50000</v>
      </c>
      <c r="G160" s="34"/>
      <c r="H160" s="37"/>
    </row>
    <row r="161" spans="1:8" x14ac:dyDescent="0.25">
      <c r="A161" s="36" t="s">
        <v>45</v>
      </c>
      <c r="B161" s="30" t="s">
        <v>14</v>
      </c>
      <c r="C161" s="38" t="s">
        <v>229</v>
      </c>
      <c r="D161" s="32">
        <f>D162</f>
        <v>1224223.44</v>
      </c>
      <c r="E161" s="32">
        <f>E162</f>
        <v>306055.86</v>
      </c>
      <c r="F161" s="33">
        <f t="shared" si="11"/>
        <v>918167.58</v>
      </c>
      <c r="G161" s="34"/>
      <c r="H161" s="37"/>
    </row>
    <row r="162" spans="1:8" ht="56.25" x14ac:dyDescent="0.25">
      <c r="A162" s="36" t="s">
        <v>230</v>
      </c>
      <c r="B162" s="30" t="s">
        <v>14</v>
      </c>
      <c r="C162" s="38" t="s">
        <v>231</v>
      </c>
      <c r="D162" s="32">
        <f t="shared" ref="D162:E164" si="20">D163</f>
        <v>1224223.44</v>
      </c>
      <c r="E162" s="32">
        <f t="shared" si="20"/>
        <v>306055.86</v>
      </c>
      <c r="F162" s="33">
        <f t="shared" si="11"/>
        <v>918167.58</v>
      </c>
      <c r="G162" s="34"/>
      <c r="H162" s="37"/>
    </row>
    <row r="163" spans="1:8" ht="56.25" x14ac:dyDescent="0.25">
      <c r="A163" s="36" t="s">
        <v>232</v>
      </c>
      <c r="B163" s="30" t="s">
        <v>14</v>
      </c>
      <c r="C163" s="38" t="s">
        <v>233</v>
      </c>
      <c r="D163" s="32">
        <f t="shared" si="20"/>
        <v>1224223.44</v>
      </c>
      <c r="E163" s="32">
        <f t="shared" si="20"/>
        <v>306055.86</v>
      </c>
      <c r="F163" s="33">
        <f t="shared" si="11"/>
        <v>918167.58</v>
      </c>
      <c r="G163" s="34"/>
      <c r="H163" s="37"/>
    </row>
    <row r="164" spans="1:8" x14ac:dyDescent="0.25">
      <c r="A164" s="36" t="s">
        <v>142</v>
      </c>
      <c r="B164" s="30" t="s">
        <v>14</v>
      </c>
      <c r="C164" s="38" t="s">
        <v>234</v>
      </c>
      <c r="D164" s="32">
        <f t="shared" si="20"/>
        <v>1224223.44</v>
      </c>
      <c r="E164" s="32">
        <f t="shared" si="20"/>
        <v>306055.86</v>
      </c>
      <c r="F164" s="33">
        <f t="shared" si="11"/>
        <v>918167.58</v>
      </c>
      <c r="G164" s="34"/>
      <c r="H164" s="37"/>
    </row>
    <row r="165" spans="1:8" x14ac:dyDescent="0.25">
      <c r="A165" s="36" t="s">
        <v>144</v>
      </c>
      <c r="B165" s="30" t="s">
        <v>14</v>
      </c>
      <c r="C165" s="38" t="s">
        <v>235</v>
      </c>
      <c r="D165" s="32">
        <v>1224223.44</v>
      </c>
      <c r="E165" s="32">
        <v>306055.86</v>
      </c>
      <c r="F165" s="33">
        <f t="shared" si="11"/>
        <v>918167.58</v>
      </c>
      <c r="G165" s="34"/>
      <c r="H165" s="37"/>
    </row>
    <row r="166" spans="1:8" ht="26.25" customHeight="1" x14ac:dyDescent="0.25">
      <c r="A166" s="36" t="s">
        <v>236</v>
      </c>
      <c r="B166" s="30" t="s">
        <v>14</v>
      </c>
      <c r="C166" s="38" t="s">
        <v>237</v>
      </c>
      <c r="D166" s="32">
        <f>D167</f>
        <v>50000</v>
      </c>
      <c r="E166" s="32">
        <f>E167</f>
        <v>0</v>
      </c>
      <c r="F166" s="33">
        <f t="shared" si="11"/>
        <v>50000</v>
      </c>
      <c r="G166" s="34"/>
      <c r="H166" s="37"/>
    </row>
    <row r="167" spans="1:8" ht="34.5" customHeight="1" x14ac:dyDescent="0.25">
      <c r="A167" s="36" t="s">
        <v>238</v>
      </c>
      <c r="B167" s="30" t="s">
        <v>14</v>
      </c>
      <c r="C167" s="38" t="s">
        <v>239</v>
      </c>
      <c r="D167" s="32">
        <f t="shared" ref="D167:E171" si="21">D168</f>
        <v>50000</v>
      </c>
      <c r="E167" s="32">
        <f t="shared" si="21"/>
        <v>0</v>
      </c>
      <c r="F167" s="33">
        <f t="shared" si="11"/>
        <v>50000</v>
      </c>
      <c r="G167" s="34"/>
      <c r="H167" s="37"/>
    </row>
    <row r="168" spans="1:8" ht="36.75" customHeight="1" x14ac:dyDescent="0.25">
      <c r="A168" s="36" t="s">
        <v>223</v>
      </c>
      <c r="B168" s="30" t="s">
        <v>14</v>
      </c>
      <c r="C168" s="38" t="s">
        <v>240</v>
      </c>
      <c r="D168" s="32">
        <f t="shared" si="21"/>
        <v>50000</v>
      </c>
      <c r="E168" s="32">
        <f t="shared" si="21"/>
        <v>0</v>
      </c>
      <c r="F168" s="33">
        <f t="shared" si="11"/>
        <v>50000</v>
      </c>
      <c r="G168" s="34"/>
      <c r="H168" s="37"/>
    </row>
    <row r="169" spans="1:8" ht="35.25" customHeight="1" x14ac:dyDescent="0.25">
      <c r="A169" s="36" t="s">
        <v>241</v>
      </c>
      <c r="B169" s="30" t="s">
        <v>14</v>
      </c>
      <c r="C169" s="38" t="s">
        <v>242</v>
      </c>
      <c r="D169" s="32">
        <f t="shared" si="21"/>
        <v>50000</v>
      </c>
      <c r="E169" s="32">
        <f t="shared" si="21"/>
        <v>0</v>
      </c>
      <c r="F169" s="33">
        <f t="shared" si="11"/>
        <v>50000</v>
      </c>
      <c r="G169" s="34"/>
      <c r="H169" s="37"/>
    </row>
    <row r="170" spans="1:8" ht="26.25" customHeight="1" x14ac:dyDescent="0.25">
      <c r="A170" s="36" t="s">
        <v>54</v>
      </c>
      <c r="B170" s="30" t="s">
        <v>14</v>
      </c>
      <c r="C170" s="38" t="s">
        <v>243</v>
      </c>
      <c r="D170" s="32">
        <f t="shared" si="21"/>
        <v>50000</v>
      </c>
      <c r="E170" s="32">
        <f t="shared" si="21"/>
        <v>0</v>
      </c>
      <c r="F170" s="33">
        <f t="shared" si="11"/>
        <v>50000</v>
      </c>
      <c r="G170" s="34"/>
      <c r="H170" s="37"/>
    </row>
    <row r="171" spans="1:8" ht="25.5" customHeight="1" x14ac:dyDescent="0.25">
      <c r="A171" s="36" t="s">
        <v>56</v>
      </c>
      <c r="B171" s="30" t="s">
        <v>14</v>
      </c>
      <c r="C171" s="38" t="s">
        <v>244</v>
      </c>
      <c r="D171" s="32">
        <f t="shared" si="21"/>
        <v>50000</v>
      </c>
      <c r="E171" s="32">
        <f t="shared" si="21"/>
        <v>0</v>
      </c>
      <c r="F171" s="33">
        <f t="shared" si="11"/>
        <v>50000</v>
      </c>
      <c r="G171" s="34"/>
      <c r="H171" s="37"/>
    </row>
    <row r="172" spans="1:8" ht="16.5" customHeight="1" x14ac:dyDescent="0.25">
      <c r="A172" s="36" t="s">
        <v>58</v>
      </c>
      <c r="B172" s="30" t="s">
        <v>14</v>
      </c>
      <c r="C172" s="38" t="s">
        <v>245</v>
      </c>
      <c r="D172" s="32">
        <v>50000</v>
      </c>
      <c r="E172" s="32">
        <v>0</v>
      </c>
      <c r="F172" s="33">
        <f t="shared" si="11"/>
        <v>50000</v>
      </c>
      <c r="G172" s="34"/>
      <c r="H172" s="37"/>
    </row>
    <row r="173" spans="1:8" ht="27" customHeight="1" x14ac:dyDescent="0.25">
      <c r="A173" s="36" t="s">
        <v>246</v>
      </c>
      <c r="B173" s="30" t="s">
        <v>14</v>
      </c>
      <c r="C173" s="38" t="s">
        <v>247</v>
      </c>
      <c r="D173" s="32">
        <f>D174</f>
        <v>543380</v>
      </c>
      <c r="E173" s="32">
        <f>E174</f>
        <v>0</v>
      </c>
      <c r="F173" s="33">
        <f t="shared" si="11"/>
        <v>543380</v>
      </c>
      <c r="G173" s="34"/>
      <c r="H173" s="37"/>
    </row>
    <row r="174" spans="1:8" ht="33.75" x14ac:dyDescent="0.25">
      <c r="A174" s="36" t="s">
        <v>238</v>
      </c>
      <c r="B174" s="30" t="s">
        <v>14</v>
      </c>
      <c r="C174" s="38" t="s">
        <v>248</v>
      </c>
      <c r="D174" s="32">
        <f>D175+D189+D194</f>
        <v>543380</v>
      </c>
      <c r="E174" s="32">
        <f>E175+E189+E194</f>
        <v>0</v>
      </c>
      <c r="F174" s="33">
        <f t="shared" si="11"/>
        <v>543380</v>
      </c>
      <c r="G174" s="34"/>
      <c r="H174" s="37"/>
    </row>
    <row r="175" spans="1:8" ht="27" customHeight="1" x14ac:dyDescent="0.25">
      <c r="A175" s="36" t="s">
        <v>249</v>
      </c>
      <c r="B175" s="30" t="s">
        <v>14</v>
      </c>
      <c r="C175" s="38" t="s">
        <v>250</v>
      </c>
      <c r="D175" s="32">
        <f>D176</f>
        <v>463380</v>
      </c>
      <c r="E175" s="32">
        <f>E176</f>
        <v>0</v>
      </c>
      <c r="F175" s="33">
        <f t="shared" ref="F175:F232" si="22">D175-E175</f>
        <v>463380</v>
      </c>
      <c r="G175" s="34"/>
      <c r="H175" s="37"/>
    </row>
    <row r="176" spans="1:8" ht="35.25" customHeight="1" x14ac:dyDescent="0.25">
      <c r="A176" s="36" t="s">
        <v>251</v>
      </c>
      <c r="B176" s="30" t="s">
        <v>14</v>
      </c>
      <c r="C176" s="38" t="s">
        <v>252</v>
      </c>
      <c r="D176" s="32">
        <f>D177+D184+D181</f>
        <v>463380</v>
      </c>
      <c r="E176" s="32">
        <f>E177+E184+E181</f>
        <v>0</v>
      </c>
      <c r="F176" s="33">
        <f t="shared" si="22"/>
        <v>463380</v>
      </c>
      <c r="G176" s="34"/>
      <c r="H176" s="37"/>
    </row>
    <row r="177" spans="1:8" ht="27" customHeight="1" x14ac:dyDescent="0.25">
      <c r="A177" s="36" t="s">
        <v>54</v>
      </c>
      <c r="B177" s="30" t="s">
        <v>14</v>
      </c>
      <c r="C177" s="38" t="s">
        <v>253</v>
      </c>
      <c r="D177" s="32">
        <f>D178</f>
        <v>277300</v>
      </c>
      <c r="E177" s="32">
        <f>E178</f>
        <v>0</v>
      </c>
      <c r="F177" s="33">
        <f t="shared" si="22"/>
        <v>277300</v>
      </c>
      <c r="G177" s="34"/>
      <c r="H177" s="37"/>
    </row>
    <row r="178" spans="1:8" ht="27" customHeight="1" x14ac:dyDescent="0.25">
      <c r="A178" s="36" t="s">
        <v>56</v>
      </c>
      <c r="B178" s="30" t="s">
        <v>14</v>
      </c>
      <c r="C178" s="38" t="s">
        <v>254</v>
      </c>
      <c r="D178" s="32">
        <f>D179+D180</f>
        <v>277300</v>
      </c>
      <c r="E178" s="32">
        <f>E179+E180</f>
        <v>0</v>
      </c>
      <c r="F178" s="33">
        <f t="shared" si="22"/>
        <v>277300</v>
      </c>
      <c r="G178" s="34"/>
      <c r="H178" s="37"/>
    </row>
    <row r="179" spans="1:8" ht="15.75" customHeight="1" x14ac:dyDescent="0.25">
      <c r="A179" s="36" t="s">
        <v>58</v>
      </c>
      <c r="B179" s="30" t="s">
        <v>14</v>
      </c>
      <c r="C179" s="38" t="s">
        <v>255</v>
      </c>
      <c r="D179" s="32">
        <v>189300</v>
      </c>
      <c r="E179" s="32">
        <v>0</v>
      </c>
      <c r="F179" s="33">
        <f t="shared" si="22"/>
        <v>189300</v>
      </c>
      <c r="G179" s="34"/>
      <c r="H179" s="37"/>
    </row>
    <row r="180" spans="1:8" ht="15.75" customHeight="1" x14ac:dyDescent="0.25">
      <c r="A180" s="36" t="s">
        <v>91</v>
      </c>
      <c r="B180" s="30" t="s">
        <v>14</v>
      </c>
      <c r="C180" s="38" t="s">
        <v>1073</v>
      </c>
      <c r="D180" s="32">
        <v>88000</v>
      </c>
      <c r="E180" s="32">
        <v>0</v>
      </c>
      <c r="F180" s="33">
        <f t="shared" si="22"/>
        <v>88000</v>
      </c>
      <c r="G180" s="34"/>
      <c r="H180" s="37"/>
    </row>
    <row r="181" spans="1:8" ht="30" customHeight="1" x14ac:dyDescent="0.25">
      <c r="A181" s="36" t="s">
        <v>256</v>
      </c>
      <c r="B181" s="30" t="s">
        <v>14</v>
      </c>
      <c r="C181" s="38" t="s">
        <v>257</v>
      </c>
      <c r="D181" s="32">
        <f>D182</f>
        <v>106080</v>
      </c>
      <c r="E181" s="32">
        <f>E182</f>
        <v>0</v>
      </c>
      <c r="F181" s="33">
        <f t="shared" si="22"/>
        <v>106080</v>
      </c>
      <c r="G181" s="34"/>
      <c r="H181" s="37"/>
    </row>
    <row r="182" spans="1:8" ht="33.75" customHeight="1" x14ac:dyDescent="0.25">
      <c r="A182" s="36" t="s">
        <v>258</v>
      </c>
      <c r="B182" s="30" t="s">
        <v>14</v>
      </c>
      <c r="C182" s="38" t="s">
        <v>259</v>
      </c>
      <c r="D182" s="32">
        <f>D183</f>
        <v>106080</v>
      </c>
      <c r="E182" s="32">
        <f>E183</f>
        <v>0</v>
      </c>
      <c r="F182" s="33">
        <f t="shared" si="22"/>
        <v>106080</v>
      </c>
      <c r="G182" s="34"/>
      <c r="H182" s="37"/>
    </row>
    <row r="183" spans="1:8" ht="30.75" customHeight="1" x14ac:dyDescent="0.25">
      <c r="A183" s="36" t="s">
        <v>260</v>
      </c>
      <c r="B183" s="30" t="s">
        <v>14</v>
      </c>
      <c r="C183" s="38" t="s">
        <v>261</v>
      </c>
      <c r="D183" s="32">
        <v>106080</v>
      </c>
      <c r="E183" s="32">
        <v>0</v>
      </c>
      <c r="F183" s="33">
        <f t="shared" si="22"/>
        <v>106080</v>
      </c>
      <c r="G183" s="34"/>
      <c r="H183" s="37"/>
    </row>
    <row r="184" spans="1:8" ht="16.5" customHeight="1" x14ac:dyDescent="0.25">
      <c r="A184" s="36" t="s">
        <v>64</v>
      </c>
      <c r="B184" s="30" t="s">
        <v>14</v>
      </c>
      <c r="C184" s="38" t="s">
        <v>262</v>
      </c>
      <c r="D184" s="32">
        <f>D185+D187</f>
        <v>80000</v>
      </c>
      <c r="E184" s="32">
        <f>E185+E187</f>
        <v>0</v>
      </c>
      <c r="F184" s="33">
        <f t="shared" si="22"/>
        <v>80000</v>
      </c>
      <c r="G184" s="34"/>
      <c r="H184" s="37"/>
    </row>
    <row r="185" spans="1:8" ht="36.75" hidden="1" customHeight="1" x14ac:dyDescent="0.25">
      <c r="A185" s="36" t="s">
        <v>263</v>
      </c>
      <c r="B185" s="30" t="s">
        <v>14</v>
      </c>
      <c r="C185" s="38" t="s">
        <v>264</v>
      </c>
      <c r="D185" s="32">
        <f>D186</f>
        <v>0</v>
      </c>
      <c r="E185" s="32">
        <f>E186</f>
        <v>0</v>
      </c>
      <c r="F185" s="33">
        <f t="shared" si="22"/>
        <v>0</v>
      </c>
      <c r="G185" s="34"/>
      <c r="H185" s="37"/>
    </row>
    <row r="186" spans="1:8" ht="45" hidden="1" x14ac:dyDescent="0.25">
      <c r="A186" s="36" t="s">
        <v>265</v>
      </c>
      <c r="B186" s="30" t="s">
        <v>14</v>
      </c>
      <c r="C186" s="38" t="s">
        <v>266</v>
      </c>
      <c r="D186" s="32">
        <v>0</v>
      </c>
      <c r="E186" s="32">
        <v>0</v>
      </c>
      <c r="F186" s="33">
        <f t="shared" si="22"/>
        <v>0</v>
      </c>
      <c r="G186" s="34"/>
      <c r="H186" s="37"/>
    </row>
    <row r="187" spans="1:8" x14ac:dyDescent="0.25">
      <c r="A187" s="36" t="s">
        <v>132</v>
      </c>
      <c r="B187" s="30" t="s">
        <v>14</v>
      </c>
      <c r="C187" s="38" t="s">
        <v>1074</v>
      </c>
      <c r="D187" s="32">
        <f>D188</f>
        <v>80000</v>
      </c>
      <c r="E187" s="32">
        <f>E188</f>
        <v>0</v>
      </c>
      <c r="F187" s="33">
        <f t="shared" si="22"/>
        <v>80000</v>
      </c>
      <c r="G187" s="34"/>
      <c r="H187" s="37"/>
    </row>
    <row r="188" spans="1:8" ht="22.5" x14ac:dyDescent="0.25">
      <c r="A188" s="36" t="s">
        <v>356</v>
      </c>
      <c r="B188" s="30" t="s">
        <v>14</v>
      </c>
      <c r="C188" s="38" t="s">
        <v>1075</v>
      </c>
      <c r="D188" s="32">
        <v>80000</v>
      </c>
      <c r="E188" s="32">
        <v>0</v>
      </c>
      <c r="F188" s="33">
        <f t="shared" si="22"/>
        <v>80000</v>
      </c>
      <c r="G188" s="34"/>
      <c r="H188" s="37"/>
    </row>
    <row r="189" spans="1:8" ht="24.75" customHeight="1" x14ac:dyDescent="0.25">
      <c r="A189" s="36" t="s">
        <v>267</v>
      </c>
      <c r="B189" s="30" t="s">
        <v>14</v>
      </c>
      <c r="C189" s="38" t="s">
        <v>268</v>
      </c>
      <c r="D189" s="32">
        <f t="shared" ref="D189:E192" si="23">D190</f>
        <v>50000</v>
      </c>
      <c r="E189" s="32">
        <f t="shared" si="23"/>
        <v>0</v>
      </c>
      <c r="F189" s="33">
        <f t="shared" si="22"/>
        <v>50000</v>
      </c>
      <c r="G189" s="34"/>
      <c r="H189" s="37"/>
    </row>
    <row r="190" spans="1:8" ht="24.75" customHeight="1" x14ac:dyDescent="0.25">
      <c r="A190" s="36" t="s">
        <v>269</v>
      </c>
      <c r="B190" s="30" t="s">
        <v>14</v>
      </c>
      <c r="C190" s="38" t="s">
        <v>270</v>
      </c>
      <c r="D190" s="32">
        <f t="shared" si="23"/>
        <v>50000</v>
      </c>
      <c r="E190" s="32">
        <f t="shared" si="23"/>
        <v>0</v>
      </c>
      <c r="F190" s="33">
        <f t="shared" si="22"/>
        <v>50000</v>
      </c>
      <c r="G190" s="34"/>
      <c r="H190" s="37"/>
    </row>
    <row r="191" spans="1:8" ht="25.5" customHeight="1" x14ac:dyDescent="0.25">
      <c r="A191" s="36" t="s">
        <v>54</v>
      </c>
      <c r="B191" s="30" t="s">
        <v>14</v>
      </c>
      <c r="C191" s="38" t="s">
        <v>271</v>
      </c>
      <c r="D191" s="32">
        <f t="shared" si="23"/>
        <v>50000</v>
      </c>
      <c r="E191" s="32">
        <f t="shared" si="23"/>
        <v>0</v>
      </c>
      <c r="F191" s="33">
        <f t="shared" si="22"/>
        <v>50000</v>
      </c>
      <c r="G191" s="34"/>
      <c r="H191" s="37"/>
    </row>
    <row r="192" spans="1:8" ht="25.5" customHeight="1" x14ac:dyDescent="0.25">
      <c r="A192" s="36" t="s">
        <v>56</v>
      </c>
      <c r="B192" s="30" t="s">
        <v>14</v>
      </c>
      <c r="C192" s="38" t="s">
        <v>272</v>
      </c>
      <c r="D192" s="32">
        <f>D193</f>
        <v>50000</v>
      </c>
      <c r="E192" s="32">
        <f t="shared" si="23"/>
        <v>0</v>
      </c>
      <c r="F192" s="33">
        <f t="shared" si="22"/>
        <v>50000</v>
      </c>
      <c r="G192" s="34"/>
      <c r="H192" s="37"/>
    </row>
    <row r="193" spans="1:8" ht="15.75" customHeight="1" x14ac:dyDescent="0.25">
      <c r="A193" s="36" t="s">
        <v>58</v>
      </c>
      <c r="B193" s="30" t="s">
        <v>14</v>
      </c>
      <c r="C193" s="38" t="s">
        <v>273</v>
      </c>
      <c r="D193" s="32">
        <v>50000</v>
      </c>
      <c r="E193" s="32">
        <v>0</v>
      </c>
      <c r="F193" s="33">
        <f t="shared" si="22"/>
        <v>50000</v>
      </c>
      <c r="G193" s="34"/>
      <c r="H193" s="37"/>
    </row>
    <row r="194" spans="1:8" ht="33.75" x14ac:dyDescent="0.25">
      <c r="A194" s="36" t="s">
        <v>274</v>
      </c>
      <c r="B194" s="30" t="s">
        <v>14</v>
      </c>
      <c r="C194" s="38" t="s">
        <v>275</v>
      </c>
      <c r="D194" s="32">
        <f t="shared" ref="D194:E197" si="24">D195</f>
        <v>30000</v>
      </c>
      <c r="E194" s="32">
        <f t="shared" si="24"/>
        <v>0</v>
      </c>
      <c r="F194" s="33">
        <f t="shared" si="22"/>
        <v>30000</v>
      </c>
      <c r="G194" s="34"/>
      <c r="H194" s="37"/>
    </row>
    <row r="195" spans="1:8" ht="33.75" x14ac:dyDescent="0.25">
      <c r="A195" s="36" t="s">
        <v>276</v>
      </c>
      <c r="B195" s="30" t="s">
        <v>14</v>
      </c>
      <c r="C195" s="38" t="s">
        <v>277</v>
      </c>
      <c r="D195" s="32">
        <f t="shared" si="24"/>
        <v>30000</v>
      </c>
      <c r="E195" s="32">
        <f t="shared" si="24"/>
        <v>0</v>
      </c>
      <c r="F195" s="33">
        <f t="shared" si="22"/>
        <v>30000</v>
      </c>
      <c r="G195" s="34"/>
      <c r="H195" s="37"/>
    </row>
    <row r="196" spans="1:8" ht="22.5" x14ac:dyDescent="0.25">
      <c r="A196" s="36" t="s">
        <v>54</v>
      </c>
      <c r="B196" s="30" t="s">
        <v>14</v>
      </c>
      <c r="C196" s="38" t="s">
        <v>278</v>
      </c>
      <c r="D196" s="32">
        <f t="shared" si="24"/>
        <v>30000</v>
      </c>
      <c r="E196" s="32">
        <f t="shared" si="24"/>
        <v>0</v>
      </c>
      <c r="F196" s="33">
        <f t="shared" si="22"/>
        <v>30000</v>
      </c>
      <c r="G196" s="34"/>
      <c r="H196" s="37"/>
    </row>
    <row r="197" spans="1:8" ht="22.5" x14ac:dyDescent="0.25">
      <c r="A197" s="36" t="s">
        <v>56</v>
      </c>
      <c r="B197" s="30" t="s">
        <v>14</v>
      </c>
      <c r="C197" s="38" t="s">
        <v>279</v>
      </c>
      <c r="D197" s="32">
        <f t="shared" si="24"/>
        <v>30000</v>
      </c>
      <c r="E197" s="32">
        <f t="shared" si="24"/>
        <v>0</v>
      </c>
      <c r="F197" s="33">
        <f t="shared" si="22"/>
        <v>30000</v>
      </c>
      <c r="G197" s="34"/>
      <c r="H197" s="37"/>
    </row>
    <row r="198" spans="1:8" ht="15.75" customHeight="1" x14ac:dyDescent="0.25">
      <c r="A198" s="36" t="s">
        <v>58</v>
      </c>
      <c r="B198" s="30" t="s">
        <v>14</v>
      </c>
      <c r="C198" s="38" t="s">
        <v>280</v>
      </c>
      <c r="D198" s="32">
        <v>30000</v>
      </c>
      <c r="E198" s="32">
        <v>0</v>
      </c>
      <c r="F198" s="33">
        <f t="shared" si="22"/>
        <v>30000</v>
      </c>
      <c r="G198" s="34"/>
      <c r="H198" s="37"/>
    </row>
    <row r="199" spans="1:8" ht="15" customHeight="1" x14ac:dyDescent="0.25">
      <c r="A199" s="36" t="s">
        <v>281</v>
      </c>
      <c r="B199" s="30" t="s">
        <v>14</v>
      </c>
      <c r="C199" s="38" t="s">
        <v>282</v>
      </c>
      <c r="D199" s="32">
        <f>D235+D288+D208+D200+D295</f>
        <v>135992019.28</v>
      </c>
      <c r="E199" s="32">
        <f>E235+E288+E208+E200+E295</f>
        <v>14209016.23</v>
      </c>
      <c r="F199" s="33">
        <f t="shared" si="22"/>
        <v>121783003.05</v>
      </c>
      <c r="G199" s="34"/>
      <c r="H199" s="37"/>
    </row>
    <row r="200" spans="1:8" ht="15.75" hidden="1" customHeight="1" x14ac:dyDescent="0.25">
      <c r="A200" s="36" t="s">
        <v>284</v>
      </c>
      <c r="B200" s="30" t="s">
        <v>14</v>
      </c>
      <c r="C200" s="38" t="s">
        <v>285</v>
      </c>
      <c r="D200" s="32">
        <f t="shared" ref="D200:E206" si="25">D201</f>
        <v>0</v>
      </c>
      <c r="E200" s="32">
        <f t="shared" si="25"/>
        <v>0</v>
      </c>
      <c r="F200" s="33">
        <f t="shared" si="22"/>
        <v>0</v>
      </c>
      <c r="G200" s="34"/>
      <c r="H200" s="37"/>
    </row>
    <row r="201" spans="1:8" ht="33.75" hidden="1" customHeight="1" x14ac:dyDescent="0.25">
      <c r="A201" s="36" t="s">
        <v>286</v>
      </c>
      <c r="B201" s="30" t="s">
        <v>14</v>
      </c>
      <c r="C201" s="38" t="s">
        <v>287</v>
      </c>
      <c r="D201" s="32">
        <f t="shared" si="25"/>
        <v>0</v>
      </c>
      <c r="E201" s="32">
        <f t="shared" si="25"/>
        <v>0</v>
      </c>
      <c r="F201" s="33">
        <f t="shared" si="22"/>
        <v>0</v>
      </c>
      <c r="G201" s="34"/>
      <c r="H201" s="37"/>
    </row>
    <row r="202" spans="1:8" ht="15.75" hidden="1" customHeight="1" x14ac:dyDescent="0.25">
      <c r="A202" s="36" t="s">
        <v>288</v>
      </c>
      <c r="B202" s="30" t="s">
        <v>14</v>
      </c>
      <c r="C202" s="38" t="s">
        <v>289</v>
      </c>
      <c r="D202" s="32">
        <f t="shared" si="25"/>
        <v>0</v>
      </c>
      <c r="E202" s="32">
        <f t="shared" si="25"/>
        <v>0</v>
      </c>
      <c r="F202" s="33">
        <f t="shared" si="22"/>
        <v>0</v>
      </c>
      <c r="G202" s="34"/>
      <c r="H202" s="37"/>
    </row>
    <row r="203" spans="1:8" ht="21.75" hidden="1" customHeight="1" x14ac:dyDescent="0.25">
      <c r="A203" s="36" t="s">
        <v>290</v>
      </c>
      <c r="B203" s="30" t="s">
        <v>14</v>
      </c>
      <c r="C203" s="38" t="s">
        <v>291</v>
      </c>
      <c r="D203" s="32">
        <f t="shared" si="25"/>
        <v>0</v>
      </c>
      <c r="E203" s="32">
        <f t="shared" si="25"/>
        <v>0</v>
      </c>
      <c r="F203" s="33">
        <f t="shared" si="22"/>
        <v>0</v>
      </c>
      <c r="G203" s="34"/>
      <c r="H203" s="37"/>
    </row>
    <row r="204" spans="1:8" ht="42.75" hidden="1" customHeight="1" x14ac:dyDescent="0.25">
      <c r="A204" s="36" t="s">
        <v>101</v>
      </c>
      <c r="B204" s="30" t="s">
        <v>14</v>
      </c>
      <c r="C204" s="38" t="s">
        <v>292</v>
      </c>
      <c r="D204" s="32">
        <f t="shared" si="25"/>
        <v>0</v>
      </c>
      <c r="E204" s="32">
        <f t="shared" si="25"/>
        <v>0</v>
      </c>
      <c r="F204" s="33">
        <f t="shared" si="22"/>
        <v>0</v>
      </c>
      <c r="G204" s="34"/>
      <c r="H204" s="37"/>
    </row>
    <row r="205" spans="1:8" ht="24" hidden="1" customHeight="1" x14ac:dyDescent="0.25">
      <c r="A205" s="36" t="s">
        <v>54</v>
      </c>
      <c r="B205" s="30" t="s">
        <v>14</v>
      </c>
      <c r="C205" s="38" t="s">
        <v>293</v>
      </c>
      <c r="D205" s="32">
        <f t="shared" si="25"/>
        <v>0</v>
      </c>
      <c r="E205" s="32">
        <f t="shared" si="25"/>
        <v>0</v>
      </c>
      <c r="F205" s="33">
        <f t="shared" si="22"/>
        <v>0</v>
      </c>
      <c r="G205" s="34"/>
      <c r="H205" s="37"/>
    </row>
    <row r="206" spans="1:8" ht="23.25" hidden="1" customHeight="1" x14ac:dyDescent="0.25">
      <c r="A206" s="36" t="s">
        <v>56</v>
      </c>
      <c r="B206" s="30" t="s">
        <v>14</v>
      </c>
      <c r="C206" s="38" t="s">
        <v>294</v>
      </c>
      <c r="D206" s="32">
        <f t="shared" si="25"/>
        <v>0</v>
      </c>
      <c r="E206" s="32">
        <f t="shared" si="25"/>
        <v>0</v>
      </c>
      <c r="F206" s="33">
        <f t="shared" si="22"/>
        <v>0</v>
      </c>
      <c r="G206" s="34"/>
      <c r="H206" s="37"/>
    </row>
    <row r="207" spans="1:8" ht="15.75" hidden="1" customHeight="1" x14ac:dyDescent="0.25">
      <c r="A207" s="36" t="s">
        <v>105</v>
      </c>
      <c r="B207" s="30" t="s">
        <v>14</v>
      </c>
      <c r="C207" s="38" t="s">
        <v>295</v>
      </c>
      <c r="D207" s="32">
        <v>0</v>
      </c>
      <c r="E207" s="32">
        <v>0</v>
      </c>
      <c r="F207" s="33">
        <f t="shared" si="22"/>
        <v>0</v>
      </c>
      <c r="G207" s="34"/>
      <c r="H207" s="37"/>
    </row>
    <row r="208" spans="1:8" ht="18.75" customHeight="1" x14ac:dyDescent="0.25">
      <c r="A208" s="36" t="s">
        <v>296</v>
      </c>
      <c r="B208" s="30" t="s">
        <v>14</v>
      </c>
      <c r="C208" s="38" t="s">
        <v>297</v>
      </c>
      <c r="D208" s="32">
        <f>D209</f>
        <v>21464249.039999999</v>
      </c>
      <c r="E208" s="32">
        <f t="shared" ref="E208:F208" si="26">E209</f>
        <v>3501328.49</v>
      </c>
      <c r="F208" s="32">
        <f t="shared" si="26"/>
        <v>17962920.549999997</v>
      </c>
      <c r="G208" s="34"/>
      <c r="H208" s="37"/>
    </row>
    <row r="209" spans="1:8" ht="33.75" x14ac:dyDescent="0.25">
      <c r="A209" s="36" t="s">
        <v>298</v>
      </c>
      <c r="B209" s="30" t="s">
        <v>14</v>
      </c>
      <c r="C209" s="38" t="s">
        <v>299</v>
      </c>
      <c r="D209" s="32">
        <f>D210</f>
        <v>21464249.039999999</v>
      </c>
      <c r="E209" s="32">
        <f>E210</f>
        <v>3501328.49</v>
      </c>
      <c r="F209" s="33">
        <f t="shared" si="22"/>
        <v>17962920.549999997</v>
      </c>
      <c r="G209" s="34"/>
      <c r="H209" s="37"/>
    </row>
    <row r="210" spans="1:8" ht="18.75" customHeight="1" x14ac:dyDescent="0.25">
      <c r="A210" s="36" t="s">
        <v>300</v>
      </c>
      <c r="B210" s="30" t="s">
        <v>14</v>
      </c>
      <c r="C210" s="38" t="s">
        <v>301</v>
      </c>
      <c r="D210" s="32">
        <f>D211</f>
        <v>21464249.039999999</v>
      </c>
      <c r="E210" s="32">
        <f>E211</f>
        <v>3501328.49</v>
      </c>
      <c r="F210" s="33">
        <f t="shared" si="22"/>
        <v>17962920.549999997</v>
      </c>
      <c r="G210" s="34"/>
      <c r="H210" s="37"/>
    </row>
    <row r="211" spans="1:8" ht="18.75" customHeight="1" x14ac:dyDescent="0.25">
      <c r="A211" s="36" t="s">
        <v>302</v>
      </c>
      <c r="B211" s="30" t="s">
        <v>14</v>
      </c>
      <c r="C211" s="38" t="s">
        <v>303</v>
      </c>
      <c r="D211" s="32">
        <f>D212+D216</f>
        <v>21464249.039999999</v>
      </c>
      <c r="E211" s="32">
        <f>E212+E216</f>
        <v>3501328.49</v>
      </c>
      <c r="F211" s="33">
        <f t="shared" si="22"/>
        <v>17962920.549999997</v>
      </c>
      <c r="G211" s="34"/>
      <c r="H211" s="37"/>
    </row>
    <row r="212" spans="1:8" ht="39.75" customHeight="1" x14ac:dyDescent="0.25">
      <c r="A212" s="36" t="s">
        <v>304</v>
      </c>
      <c r="B212" s="30" t="s">
        <v>14</v>
      </c>
      <c r="C212" s="38" t="s">
        <v>305</v>
      </c>
      <c r="D212" s="32">
        <f t="shared" ref="D212:E214" si="27">D213</f>
        <v>20941036.859999999</v>
      </c>
      <c r="E212" s="32">
        <f t="shared" si="27"/>
        <v>3501328.49</v>
      </c>
      <c r="F212" s="33">
        <f t="shared" si="22"/>
        <v>17439708.369999997</v>
      </c>
      <c r="G212" s="34"/>
      <c r="H212" s="37"/>
    </row>
    <row r="213" spans="1:8" ht="22.5" x14ac:dyDescent="0.25">
      <c r="A213" s="36" t="s">
        <v>54</v>
      </c>
      <c r="B213" s="30" t="s">
        <v>14</v>
      </c>
      <c r="C213" s="38" t="s">
        <v>306</v>
      </c>
      <c r="D213" s="32">
        <f t="shared" si="27"/>
        <v>20941036.859999999</v>
      </c>
      <c r="E213" s="32">
        <f t="shared" si="27"/>
        <v>3501328.49</v>
      </c>
      <c r="F213" s="33">
        <f t="shared" si="22"/>
        <v>17439708.369999997</v>
      </c>
      <c r="G213" s="34"/>
      <c r="H213" s="37"/>
    </row>
    <row r="214" spans="1:8" ht="22.5" x14ac:dyDescent="0.25">
      <c r="A214" s="36" t="s">
        <v>56</v>
      </c>
      <c r="B214" s="30" t="s">
        <v>14</v>
      </c>
      <c r="C214" s="38" t="s">
        <v>307</v>
      </c>
      <c r="D214" s="32">
        <f t="shared" si="27"/>
        <v>20941036.859999999</v>
      </c>
      <c r="E214" s="32">
        <f t="shared" si="27"/>
        <v>3501328.49</v>
      </c>
      <c r="F214" s="33">
        <f t="shared" si="22"/>
        <v>17439708.369999997</v>
      </c>
      <c r="G214" s="34"/>
      <c r="H214" s="37"/>
    </row>
    <row r="215" spans="1:8" x14ac:dyDescent="0.25">
      <c r="A215" s="36" t="s">
        <v>58</v>
      </c>
      <c r="B215" s="30" t="s">
        <v>14</v>
      </c>
      <c r="C215" s="38" t="s">
        <v>308</v>
      </c>
      <c r="D215" s="32">
        <v>20941036.859999999</v>
      </c>
      <c r="E215" s="32">
        <v>3501328.49</v>
      </c>
      <c r="F215" s="33">
        <f t="shared" si="22"/>
        <v>17439708.369999997</v>
      </c>
      <c r="G215" s="34"/>
      <c r="H215" s="37"/>
    </row>
    <row r="216" spans="1:8" ht="78.75" x14ac:dyDescent="0.25">
      <c r="A216" s="36" t="s">
        <v>309</v>
      </c>
      <c r="B216" s="30" t="s">
        <v>14</v>
      </c>
      <c r="C216" s="38" t="s">
        <v>310</v>
      </c>
      <c r="D216" s="32">
        <f>D217+D220</f>
        <v>523212.18</v>
      </c>
      <c r="E216" s="32">
        <f>E217+E220</f>
        <v>0</v>
      </c>
      <c r="F216" s="33">
        <f t="shared" si="22"/>
        <v>523212.18</v>
      </c>
      <c r="G216" s="34"/>
      <c r="H216" s="37"/>
    </row>
    <row r="217" spans="1:8" ht="22.5" x14ac:dyDescent="0.25">
      <c r="A217" s="36" t="s">
        <v>54</v>
      </c>
      <c r="B217" s="30" t="s">
        <v>14</v>
      </c>
      <c r="C217" s="38" t="s">
        <v>311</v>
      </c>
      <c r="D217" s="32">
        <f t="shared" ref="D217:E218" si="28">D218</f>
        <v>523212.18</v>
      </c>
      <c r="E217" s="32">
        <f t="shared" si="28"/>
        <v>0</v>
      </c>
      <c r="F217" s="33">
        <f t="shared" si="22"/>
        <v>523212.18</v>
      </c>
      <c r="G217" s="34"/>
      <c r="H217" s="37"/>
    </row>
    <row r="218" spans="1:8" ht="22.5" x14ac:dyDescent="0.25">
      <c r="A218" s="36" t="s">
        <v>56</v>
      </c>
      <c r="B218" s="30" t="s">
        <v>14</v>
      </c>
      <c r="C218" s="38" t="s">
        <v>312</v>
      </c>
      <c r="D218" s="32">
        <f t="shared" si="28"/>
        <v>523212.18</v>
      </c>
      <c r="E218" s="32">
        <f t="shared" si="28"/>
        <v>0</v>
      </c>
      <c r="F218" s="33">
        <f t="shared" si="22"/>
        <v>523212.18</v>
      </c>
      <c r="G218" s="34"/>
      <c r="H218" s="37"/>
    </row>
    <row r="219" spans="1:8" x14ac:dyDescent="0.25">
      <c r="A219" s="36" t="s">
        <v>105</v>
      </c>
      <c r="B219" s="30" t="s">
        <v>14</v>
      </c>
      <c r="C219" s="38" t="s">
        <v>313</v>
      </c>
      <c r="D219" s="32">
        <v>523212.18</v>
      </c>
      <c r="E219" s="32">
        <v>0</v>
      </c>
      <c r="F219" s="33">
        <f t="shared" si="22"/>
        <v>523212.18</v>
      </c>
      <c r="G219" s="34"/>
      <c r="H219" s="37"/>
    </row>
    <row r="220" spans="1:8" hidden="1" x14ac:dyDescent="0.25">
      <c r="A220" s="36" t="s">
        <v>64</v>
      </c>
      <c r="B220" s="30" t="s">
        <v>14</v>
      </c>
      <c r="C220" s="38" t="s">
        <v>1063</v>
      </c>
      <c r="D220" s="32">
        <f>D221</f>
        <v>0</v>
      </c>
      <c r="E220" s="32">
        <f>E221</f>
        <v>0</v>
      </c>
      <c r="F220" s="33">
        <f t="shared" si="22"/>
        <v>0</v>
      </c>
      <c r="G220" s="34"/>
      <c r="H220" s="37"/>
    </row>
    <row r="221" spans="1:8" ht="33.75" hidden="1" x14ac:dyDescent="0.25">
      <c r="A221" s="36" t="s">
        <v>263</v>
      </c>
      <c r="B221" s="30" t="s">
        <v>14</v>
      </c>
      <c r="C221" s="38" t="s">
        <v>1064</v>
      </c>
      <c r="D221" s="32">
        <f>D222</f>
        <v>0</v>
      </c>
      <c r="E221" s="32">
        <f>E222</f>
        <v>0</v>
      </c>
      <c r="F221" s="33">
        <f t="shared" si="22"/>
        <v>0</v>
      </c>
      <c r="G221" s="34"/>
      <c r="H221" s="37"/>
    </row>
    <row r="222" spans="1:8" ht="39" hidden="1" customHeight="1" x14ac:dyDescent="0.25">
      <c r="A222" s="36" t="s">
        <v>265</v>
      </c>
      <c r="B222" s="30" t="s">
        <v>14</v>
      </c>
      <c r="C222" s="38" t="s">
        <v>1065</v>
      </c>
      <c r="D222" s="32">
        <v>0</v>
      </c>
      <c r="E222" s="32">
        <v>0</v>
      </c>
      <c r="F222" s="33">
        <f t="shared" si="22"/>
        <v>0</v>
      </c>
      <c r="G222" s="34"/>
      <c r="H222" s="37"/>
    </row>
    <row r="223" spans="1:8" ht="24.75" hidden="1" customHeight="1" x14ac:dyDescent="0.25">
      <c r="A223" s="36" t="s">
        <v>114</v>
      </c>
      <c r="B223" s="30" t="s">
        <v>14</v>
      </c>
      <c r="C223" s="38" t="s">
        <v>314</v>
      </c>
      <c r="D223" s="32">
        <f t="shared" ref="D223:E227" si="29">D224</f>
        <v>0</v>
      </c>
      <c r="E223" s="32">
        <f t="shared" si="29"/>
        <v>0</v>
      </c>
      <c r="F223" s="33">
        <f t="shared" si="22"/>
        <v>0</v>
      </c>
      <c r="G223" s="34"/>
      <c r="H223" s="37"/>
    </row>
    <row r="224" spans="1:8" ht="27.75" hidden="1" customHeight="1" x14ac:dyDescent="0.25">
      <c r="A224" s="36" t="s">
        <v>116</v>
      </c>
      <c r="B224" s="30" t="s">
        <v>14</v>
      </c>
      <c r="C224" s="38" t="s">
        <v>315</v>
      </c>
      <c r="D224" s="32">
        <f t="shared" si="29"/>
        <v>0</v>
      </c>
      <c r="E224" s="32">
        <f t="shared" si="29"/>
        <v>0</v>
      </c>
      <c r="F224" s="33">
        <f t="shared" si="22"/>
        <v>0</v>
      </c>
      <c r="G224" s="34"/>
      <c r="H224" s="37"/>
    </row>
    <row r="225" spans="1:8" ht="56.25" hidden="1" customHeight="1" x14ac:dyDescent="0.25">
      <c r="A225" s="36" t="s">
        <v>316</v>
      </c>
      <c r="B225" s="30" t="s">
        <v>14</v>
      </c>
      <c r="C225" s="38" t="s">
        <v>317</v>
      </c>
      <c r="D225" s="32">
        <f t="shared" si="29"/>
        <v>0</v>
      </c>
      <c r="E225" s="32">
        <f t="shared" si="29"/>
        <v>0</v>
      </c>
      <c r="F225" s="33">
        <f t="shared" si="22"/>
        <v>0</v>
      </c>
      <c r="G225" s="34"/>
      <c r="H225" s="37"/>
    </row>
    <row r="226" spans="1:8" ht="24" hidden="1" customHeight="1" x14ac:dyDescent="0.25">
      <c r="A226" s="36" t="s">
        <v>54</v>
      </c>
      <c r="B226" s="30" t="s">
        <v>14</v>
      </c>
      <c r="C226" s="38" t="s">
        <v>318</v>
      </c>
      <c r="D226" s="32">
        <f t="shared" si="29"/>
        <v>0</v>
      </c>
      <c r="E226" s="32">
        <f t="shared" si="29"/>
        <v>0</v>
      </c>
      <c r="F226" s="33">
        <f t="shared" si="22"/>
        <v>0</v>
      </c>
      <c r="G226" s="34"/>
      <c r="H226" s="37"/>
    </row>
    <row r="227" spans="1:8" ht="23.25" hidden="1" customHeight="1" x14ac:dyDescent="0.25">
      <c r="A227" s="36" t="s">
        <v>56</v>
      </c>
      <c r="B227" s="30" t="s">
        <v>14</v>
      </c>
      <c r="C227" s="38" t="s">
        <v>319</v>
      </c>
      <c r="D227" s="32">
        <f t="shared" si="29"/>
        <v>0</v>
      </c>
      <c r="E227" s="32">
        <f t="shared" si="29"/>
        <v>0</v>
      </c>
      <c r="F227" s="33">
        <f t="shared" si="22"/>
        <v>0</v>
      </c>
      <c r="G227" s="34"/>
      <c r="H227" s="37"/>
    </row>
    <row r="228" spans="1:8" ht="20.25" hidden="1" customHeight="1" x14ac:dyDescent="0.25">
      <c r="A228" s="36" t="s">
        <v>105</v>
      </c>
      <c r="B228" s="30" t="s">
        <v>14</v>
      </c>
      <c r="C228" s="38" t="s">
        <v>320</v>
      </c>
      <c r="D228" s="32">
        <v>0</v>
      </c>
      <c r="E228" s="32">
        <v>0</v>
      </c>
      <c r="F228" s="33">
        <f t="shared" si="22"/>
        <v>0</v>
      </c>
      <c r="G228" s="34"/>
      <c r="H228" s="37"/>
    </row>
    <row r="229" spans="1:8" ht="16.5" hidden="1" customHeight="1" x14ac:dyDescent="0.25">
      <c r="A229" s="36" t="s">
        <v>45</v>
      </c>
      <c r="B229" s="30" t="s">
        <v>14</v>
      </c>
      <c r="C229" s="38" t="s">
        <v>321</v>
      </c>
      <c r="D229" s="32">
        <f>D230</f>
        <v>0</v>
      </c>
      <c r="E229" s="32">
        <v>0</v>
      </c>
      <c r="F229" s="33">
        <f t="shared" si="22"/>
        <v>0</v>
      </c>
      <c r="G229" s="34"/>
      <c r="H229" s="37"/>
    </row>
    <row r="230" spans="1:8" ht="24" hidden="1" customHeight="1" x14ac:dyDescent="0.25">
      <c r="A230" s="36" t="s">
        <v>187</v>
      </c>
      <c r="B230" s="30" t="s">
        <v>14</v>
      </c>
      <c r="C230" s="38" t="s">
        <v>322</v>
      </c>
      <c r="D230" s="32">
        <f>D231</f>
        <v>0</v>
      </c>
      <c r="E230" s="32">
        <f>E231</f>
        <v>0</v>
      </c>
      <c r="F230" s="33">
        <f t="shared" si="22"/>
        <v>0</v>
      </c>
      <c r="G230" s="34"/>
      <c r="H230" s="37"/>
    </row>
    <row r="231" spans="1:8" ht="22.5" hidden="1" customHeight="1" x14ac:dyDescent="0.25">
      <c r="A231" s="36" t="s">
        <v>1146</v>
      </c>
      <c r="B231" s="30" t="s">
        <v>14</v>
      </c>
      <c r="C231" s="38" t="s">
        <v>323</v>
      </c>
      <c r="D231" s="32">
        <f>D232</f>
        <v>0</v>
      </c>
      <c r="E231" s="32">
        <f>E232</f>
        <v>0</v>
      </c>
      <c r="F231" s="33">
        <f t="shared" si="22"/>
        <v>0</v>
      </c>
      <c r="G231" s="34"/>
      <c r="H231" s="37"/>
    </row>
    <row r="232" spans="1:8" ht="22.5" hidden="1" customHeight="1" x14ac:dyDescent="0.25">
      <c r="A232" s="36" t="s">
        <v>54</v>
      </c>
      <c r="B232" s="30" t="s">
        <v>14</v>
      </c>
      <c r="C232" s="38" t="s">
        <v>324</v>
      </c>
      <c r="D232" s="32">
        <f>D233</f>
        <v>0</v>
      </c>
      <c r="E232" s="32">
        <f>E233</f>
        <v>0</v>
      </c>
      <c r="F232" s="33">
        <f t="shared" si="22"/>
        <v>0</v>
      </c>
      <c r="G232" s="34"/>
      <c r="H232" s="37"/>
    </row>
    <row r="233" spans="1:8" ht="21" hidden="1" customHeight="1" x14ac:dyDescent="0.25">
      <c r="A233" s="36" t="s">
        <v>56</v>
      </c>
      <c r="B233" s="30" t="s">
        <v>14</v>
      </c>
      <c r="C233" s="38" t="s">
        <v>325</v>
      </c>
      <c r="D233" s="32">
        <f>D234</f>
        <v>0</v>
      </c>
      <c r="E233" s="32">
        <f>E234</f>
        <v>0</v>
      </c>
      <c r="F233" s="33">
        <f t="shared" ref="F233:F255" si="30">D233-E233</f>
        <v>0</v>
      </c>
      <c r="G233" s="34"/>
      <c r="H233" s="37"/>
    </row>
    <row r="234" spans="1:8" ht="16.5" hidden="1" customHeight="1" x14ac:dyDescent="0.25">
      <c r="A234" s="36" t="s">
        <v>105</v>
      </c>
      <c r="B234" s="30" t="s">
        <v>14</v>
      </c>
      <c r="C234" s="38" t="s">
        <v>326</v>
      </c>
      <c r="D234" s="32">
        <v>0</v>
      </c>
      <c r="E234" s="32">
        <v>0</v>
      </c>
      <c r="F234" s="33">
        <f t="shared" si="30"/>
        <v>0</v>
      </c>
      <c r="G234" s="34"/>
      <c r="H234" s="37"/>
    </row>
    <row r="235" spans="1:8" ht="15" customHeight="1" x14ac:dyDescent="0.25">
      <c r="A235" s="36" t="s">
        <v>327</v>
      </c>
      <c r="B235" s="30" t="s">
        <v>14</v>
      </c>
      <c r="C235" s="38" t="s">
        <v>328</v>
      </c>
      <c r="D235" s="32">
        <f>D236+D284</f>
        <v>114097770.24000001</v>
      </c>
      <c r="E235" s="32">
        <f>E236+E284</f>
        <v>10707687.74</v>
      </c>
      <c r="F235" s="33">
        <f t="shared" si="30"/>
        <v>103390082.50000001</v>
      </c>
      <c r="G235" s="34"/>
      <c r="H235" s="37"/>
    </row>
    <row r="236" spans="1:8" ht="37.5" customHeight="1" x14ac:dyDescent="0.25">
      <c r="A236" s="36" t="s">
        <v>298</v>
      </c>
      <c r="B236" s="30" t="s">
        <v>14</v>
      </c>
      <c r="C236" s="38" t="s">
        <v>329</v>
      </c>
      <c r="D236" s="32">
        <f>D237+D279</f>
        <v>114097770.24000001</v>
      </c>
      <c r="E236" s="32">
        <f>E237+E279</f>
        <v>10707687.74</v>
      </c>
      <c r="F236" s="33">
        <f t="shared" si="30"/>
        <v>103390082.50000001</v>
      </c>
      <c r="G236" s="34"/>
      <c r="H236" s="37"/>
    </row>
    <row r="237" spans="1:8" ht="14.25" customHeight="1" x14ac:dyDescent="0.25">
      <c r="A237" s="36" t="s">
        <v>330</v>
      </c>
      <c r="B237" s="30" t="s">
        <v>14</v>
      </c>
      <c r="C237" s="38" t="s">
        <v>331</v>
      </c>
      <c r="D237" s="32">
        <f>D238+D243+D260+D270</f>
        <v>114097770.24000001</v>
      </c>
      <c r="E237" s="32">
        <f>E238+E243+E260+E270</f>
        <v>10707687.74</v>
      </c>
      <c r="F237" s="33">
        <f t="shared" si="30"/>
        <v>103390082.50000001</v>
      </c>
      <c r="G237" s="34"/>
      <c r="H237" s="37"/>
    </row>
    <row r="238" spans="1:8" ht="45" x14ac:dyDescent="0.25">
      <c r="A238" s="36" t="s">
        <v>332</v>
      </c>
      <c r="B238" s="30" t="s">
        <v>14</v>
      </c>
      <c r="C238" s="38" t="s">
        <v>333</v>
      </c>
      <c r="D238" s="32">
        <f t="shared" ref="D238:E241" si="31">D239</f>
        <v>30497119.559999999</v>
      </c>
      <c r="E238" s="32">
        <f t="shared" si="31"/>
        <v>10707687.74</v>
      </c>
      <c r="F238" s="33">
        <f t="shared" si="30"/>
        <v>19789431.82</v>
      </c>
      <c r="G238" s="34"/>
      <c r="H238" s="37"/>
    </row>
    <row r="239" spans="1:8" ht="46.5" customHeight="1" x14ac:dyDescent="0.25">
      <c r="A239" s="36" t="s">
        <v>101</v>
      </c>
      <c r="B239" s="30" t="s">
        <v>14</v>
      </c>
      <c r="C239" s="38" t="s">
        <v>334</v>
      </c>
      <c r="D239" s="32">
        <f t="shared" si="31"/>
        <v>30497119.559999999</v>
      </c>
      <c r="E239" s="32">
        <f t="shared" si="31"/>
        <v>10707687.74</v>
      </c>
      <c r="F239" s="33">
        <f t="shared" si="30"/>
        <v>19789431.82</v>
      </c>
      <c r="G239" s="34"/>
      <c r="H239" s="37"/>
    </row>
    <row r="240" spans="1:8" ht="27" customHeight="1" x14ac:dyDescent="0.25">
      <c r="A240" s="36" t="s">
        <v>54</v>
      </c>
      <c r="B240" s="30" t="s">
        <v>14</v>
      </c>
      <c r="C240" s="38" t="s">
        <v>335</v>
      </c>
      <c r="D240" s="32">
        <f t="shared" si="31"/>
        <v>30497119.559999999</v>
      </c>
      <c r="E240" s="32">
        <f t="shared" si="31"/>
        <v>10707687.74</v>
      </c>
      <c r="F240" s="33">
        <f t="shared" si="30"/>
        <v>19789431.82</v>
      </c>
      <c r="G240" s="34"/>
      <c r="H240" s="37"/>
    </row>
    <row r="241" spans="1:8" ht="30.75" customHeight="1" x14ac:dyDescent="0.25">
      <c r="A241" s="36" t="s">
        <v>56</v>
      </c>
      <c r="B241" s="30" t="s">
        <v>14</v>
      </c>
      <c r="C241" s="38" t="s">
        <v>336</v>
      </c>
      <c r="D241" s="32">
        <f t="shared" si="31"/>
        <v>30497119.559999999</v>
      </c>
      <c r="E241" s="32">
        <f t="shared" si="31"/>
        <v>10707687.74</v>
      </c>
      <c r="F241" s="33">
        <f t="shared" si="30"/>
        <v>19789431.82</v>
      </c>
      <c r="G241" s="34"/>
      <c r="H241" s="37"/>
    </row>
    <row r="242" spans="1:8" ht="17.25" customHeight="1" x14ac:dyDescent="0.25">
      <c r="A242" s="36" t="s">
        <v>105</v>
      </c>
      <c r="B242" s="30" t="s">
        <v>14</v>
      </c>
      <c r="C242" s="38" t="s">
        <v>337</v>
      </c>
      <c r="D242" s="32">
        <v>30497119.559999999</v>
      </c>
      <c r="E242" s="32">
        <v>10707687.74</v>
      </c>
      <c r="F242" s="33">
        <f t="shared" si="30"/>
        <v>19789431.82</v>
      </c>
      <c r="G242" s="34"/>
      <c r="H242" s="37"/>
    </row>
    <row r="243" spans="1:8" ht="39.75" customHeight="1" x14ac:dyDescent="0.25">
      <c r="A243" s="36" t="s">
        <v>338</v>
      </c>
      <c r="B243" s="30" t="s">
        <v>14</v>
      </c>
      <c r="C243" s="38" t="s">
        <v>339</v>
      </c>
      <c r="D243" s="32">
        <f>D244+D248+D252+D256</f>
        <v>78936680.680000007</v>
      </c>
      <c r="E243" s="32">
        <f>E244+E248+E252+E256</f>
        <v>0</v>
      </c>
      <c r="F243" s="33">
        <f t="shared" si="30"/>
        <v>78936680.680000007</v>
      </c>
      <c r="G243" s="34"/>
      <c r="H243" s="37"/>
    </row>
    <row r="244" spans="1:8" ht="43.5" customHeight="1" x14ac:dyDescent="0.25">
      <c r="A244" s="36" t="s">
        <v>101</v>
      </c>
      <c r="B244" s="30" t="s">
        <v>14</v>
      </c>
      <c r="C244" s="38" t="s">
        <v>340</v>
      </c>
      <c r="D244" s="32">
        <f t="shared" ref="D244:E246" si="32">D245</f>
        <v>5377500</v>
      </c>
      <c r="E244" s="32">
        <f t="shared" si="32"/>
        <v>0</v>
      </c>
      <c r="F244" s="33">
        <f t="shared" si="30"/>
        <v>5377500</v>
      </c>
      <c r="G244" s="34"/>
      <c r="H244" s="37"/>
    </row>
    <row r="245" spans="1:8" ht="27" customHeight="1" x14ac:dyDescent="0.25">
      <c r="A245" s="36" t="s">
        <v>54</v>
      </c>
      <c r="B245" s="30" t="s">
        <v>14</v>
      </c>
      <c r="C245" s="38" t="s">
        <v>341</v>
      </c>
      <c r="D245" s="32">
        <f t="shared" si="32"/>
        <v>5377500</v>
      </c>
      <c r="E245" s="32">
        <f t="shared" si="32"/>
        <v>0</v>
      </c>
      <c r="F245" s="33">
        <f t="shared" si="30"/>
        <v>5377500</v>
      </c>
      <c r="G245" s="34"/>
      <c r="H245" s="37"/>
    </row>
    <row r="246" spans="1:8" ht="24.75" customHeight="1" x14ac:dyDescent="0.25">
      <c r="A246" s="36" t="s">
        <v>56</v>
      </c>
      <c r="B246" s="30" t="s">
        <v>14</v>
      </c>
      <c r="C246" s="38" t="s">
        <v>342</v>
      </c>
      <c r="D246" s="32">
        <f t="shared" si="32"/>
        <v>5377500</v>
      </c>
      <c r="E246" s="32">
        <f t="shared" si="32"/>
        <v>0</v>
      </c>
      <c r="F246" s="33">
        <f t="shared" si="30"/>
        <v>5377500</v>
      </c>
      <c r="G246" s="34"/>
      <c r="H246" s="37"/>
    </row>
    <row r="247" spans="1:8" ht="17.25" customHeight="1" x14ac:dyDescent="0.25">
      <c r="A247" s="36" t="s">
        <v>105</v>
      </c>
      <c r="B247" s="30" t="s">
        <v>14</v>
      </c>
      <c r="C247" s="38" t="s">
        <v>343</v>
      </c>
      <c r="D247" s="32">
        <v>5377500</v>
      </c>
      <c r="E247" s="32">
        <v>0</v>
      </c>
      <c r="F247" s="33">
        <f t="shared" si="30"/>
        <v>5377500</v>
      </c>
      <c r="G247" s="34"/>
      <c r="H247" s="37"/>
    </row>
    <row r="248" spans="1:8" ht="27" customHeight="1" x14ac:dyDescent="0.25">
      <c r="A248" s="36" t="s">
        <v>1136</v>
      </c>
      <c r="B248" s="30" t="s">
        <v>14</v>
      </c>
      <c r="C248" s="38" t="s">
        <v>344</v>
      </c>
      <c r="D248" s="32">
        <f t="shared" ref="D248:E250" si="33">D249</f>
        <v>8610000</v>
      </c>
      <c r="E248" s="32">
        <f t="shared" si="33"/>
        <v>0</v>
      </c>
      <c r="F248" s="33">
        <f t="shared" si="30"/>
        <v>8610000</v>
      </c>
      <c r="G248" s="34"/>
      <c r="H248" s="37"/>
    </row>
    <row r="249" spans="1:8" ht="24" customHeight="1" x14ac:dyDescent="0.25">
      <c r="A249" s="36" t="s">
        <v>54</v>
      </c>
      <c r="B249" s="30" t="s">
        <v>14</v>
      </c>
      <c r="C249" s="38" t="s">
        <v>345</v>
      </c>
      <c r="D249" s="32">
        <f t="shared" si="33"/>
        <v>8610000</v>
      </c>
      <c r="E249" s="32">
        <f t="shared" si="33"/>
        <v>0</v>
      </c>
      <c r="F249" s="33">
        <f t="shared" si="30"/>
        <v>8610000</v>
      </c>
      <c r="G249" s="34"/>
      <c r="H249" s="37"/>
    </row>
    <row r="250" spans="1:8" ht="24.75" customHeight="1" x14ac:dyDescent="0.25">
      <c r="A250" s="36" t="s">
        <v>56</v>
      </c>
      <c r="B250" s="30" t="s">
        <v>14</v>
      </c>
      <c r="C250" s="38" t="s">
        <v>346</v>
      </c>
      <c r="D250" s="32">
        <f t="shared" si="33"/>
        <v>8610000</v>
      </c>
      <c r="E250" s="32">
        <f t="shared" si="33"/>
        <v>0</v>
      </c>
      <c r="F250" s="33">
        <f t="shared" si="30"/>
        <v>8610000</v>
      </c>
      <c r="G250" s="34"/>
      <c r="H250" s="37"/>
    </row>
    <row r="251" spans="1:8" ht="17.25" customHeight="1" x14ac:dyDescent="0.25">
      <c r="A251" s="36" t="s">
        <v>105</v>
      </c>
      <c r="B251" s="30" t="s">
        <v>14</v>
      </c>
      <c r="C251" s="38" t="s">
        <v>347</v>
      </c>
      <c r="D251" s="32">
        <v>8610000</v>
      </c>
      <c r="E251" s="32">
        <v>0</v>
      </c>
      <c r="F251" s="33">
        <f t="shared" si="30"/>
        <v>8610000</v>
      </c>
      <c r="G251" s="34"/>
      <c r="H251" s="37"/>
    </row>
    <row r="252" spans="1:8" ht="48.75" hidden="1" customHeight="1" x14ac:dyDescent="0.25">
      <c r="A252" s="36" t="s">
        <v>1137</v>
      </c>
      <c r="B252" s="30" t="s">
        <v>14</v>
      </c>
      <c r="C252" s="38" t="s">
        <v>1076</v>
      </c>
      <c r="D252" s="32">
        <f t="shared" ref="D252:E254" si="34">D253</f>
        <v>0</v>
      </c>
      <c r="E252" s="32">
        <f t="shared" si="34"/>
        <v>0</v>
      </c>
      <c r="F252" s="33">
        <f t="shared" si="30"/>
        <v>0</v>
      </c>
      <c r="G252" s="34"/>
      <c r="H252" s="37"/>
    </row>
    <row r="253" spans="1:8" ht="21" hidden="1" customHeight="1" x14ac:dyDescent="0.25">
      <c r="A253" s="36" t="s">
        <v>54</v>
      </c>
      <c r="B253" s="30" t="s">
        <v>14</v>
      </c>
      <c r="C253" s="38" t="s">
        <v>1077</v>
      </c>
      <c r="D253" s="32">
        <f t="shared" si="34"/>
        <v>0</v>
      </c>
      <c r="E253" s="32">
        <f t="shared" si="34"/>
        <v>0</v>
      </c>
      <c r="F253" s="33">
        <f t="shared" si="30"/>
        <v>0</v>
      </c>
      <c r="G253" s="34"/>
      <c r="H253" s="37"/>
    </row>
    <row r="254" spans="1:8" ht="20.25" hidden="1" customHeight="1" x14ac:dyDescent="0.25">
      <c r="A254" s="36" t="s">
        <v>56</v>
      </c>
      <c r="B254" s="30" t="s">
        <v>14</v>
      </c>
      <c r="C254" s="38" t="s">
        <v>1078</v>
      </c>
      <c r="D254" s="32">
        <f t="shared" si="34"/>
        <v>0</v>
      </c>
      <c r="E254" s="32">
        <f t="shared" si="34"/>
        <v>0</v>
      </c>
      <c r="F254" s="33">
        <f t="shared" si="30"/>
        <v>0</v>
      </c>
      <c r="G254" s="34"/>
      <c r="H254" s="37"/>
    </row>
    <row r="255" spans="1:8" ht="17.25" hidden="1" customHeight="1" x14ac:dyDescent="0.25">
      <c r="A255" s="36" t="s">
        <v>105</v>
      </c>
      <c r="B255" s="30" t="s">
        <v>14</v>
      </c>
      <c r="C255" s="38" t="s">
        <v>1079</v>
      </c>
      <c r="D255" s="32">
        <v>0</v>
      </c>
      <c r="E255" s="32">
        <v>0</v>
      </c>
      <c r="F255" s="33">
        <f t="shared" si="30"/>
        <v>0</v>
      </c>
      <c r="G255" s="34"/>
      <c r="H255" s="37"/>
    </row>
    <row r="256" spans="1:8" ht="45" customHeight="1" x14ac:dyDescent="0.25">
      <c r="A256" s="36" t="s">
        <v>1138</v>
      </c>
      <c r="B256" s="30" t="s">
        <v>14</v>
      </c>
      <c r="C256" s="38" t="s">
        <v>1080</v>
      </c>
      <c r="D256" s="32">
        <f t="shared" ref="D256:E258" si="35">D257</f>
        <v>64949180.68</v>
      </c>
      <c r="E256" s="32">
        <f t="shared" si="35"/>
        <v>0</v>
      </c>
      <c r="F256" s="33">
        <f>D256-E256</f>
        <v>64949180.68</v>
      </c>
      <c r="G256" s="34"/>
      <c r="H256" s="37"/>
    </row>
    <row r="257" spans="1:8" ht="21.75" customHeight="1" x14ac:dyDescent="0.25">
      <c r="A257" s="36" t="s">
        <v>54</v>
      </c>
      <c r="B257" s="30" t="s">
        <v>14</v>
      </c>
      <c r="C257" s="38" t="s">
        <v>1081</v>
      </c>
      <c r="D257" s="32">
        <f t="shared" si="35"/>
        <v>64949180.68</v>
      </c>
      <c r="E257" s="32">
        <f t="shared" si="35"/>
        <v>0</v>
      </c>
      <c r="F257" s="33">
        <f>D257-E257</f>
        <v>64949180.68</v>
      </c>
      <c r="G257" s="34"/>
      <c r="H257" s="37"/>
    </row>
    <row r="258" spans="1:8" ht="22.5" customHeight="1" x14ac:dyDescent="0.25">
      <c r="A258" s="36" t="s">
        <v>56</v>
      </c>
      <c r="B258" s="30" t="s">
        <v>14</v>
      </c>
      <c r="C258" s="38" t="s">
        <v>1082</v>
      </c>
      <c r="D258" s="32">
        <f t="shared" si="35"/>
        <v>64949180.68</v>
      </c>
      <c r="E258" s="32">
        <f t="shared" si="35"/>
        <v>0</v>
      </c>
      <c r="F258" s="33">
        <f>D258-E258</f>
        <v>64949180.68</v>
      </c>
      <c r="G258" s="34"/>
      <c r="H258" s="37"/>
    </row>
    <row r="259" spans="1:8" ht="17.25" customHeight="1" x14ac:dyDescent="0.25">
      <c r="A259" s="36" t="s">
        <v>105</v>
      </c>
      <c r="B259" s="30" t="s">
        <v>14</v>
      </c>
      <c r="C259" s="38" t="s">
        <v>1083</v>
      </c>
      <c r="D259" s="32">
        <v>64949180.68</v>
      </c>
      <c r="E259" s="32">
        <v>0</v>
      </c>
      <c r="F259" s="33">
        <f>D259-E259</f>
        <v>64949180.68</v>
      </c>
      <c r="G259" s="34"/>
      <c r="H259" s="37"/>
    </row>
    <row r="260" spans="1:8" ht="48.75" customHeight="1" x14ac:dyDescent="0.25">
      <c r="A260" s="36" t="s">
        <v>348</v>
      </c>
      <c r="B260" s="30" t="s">
        <v>14</v>
      </c>
      <c r="C260" s="38" t="s">
        <v>349</v>
      </c>
      <c r="D260" s="32">
        <f t="shared" ref="D260:E263" si="36">D261</f>
        <v>3499070</v>
      </c>
      <c r="E260" s="32">
        <f t="shared" si="36"/>
        <v>0</v>
      </c>
      <c r="F260" s="33">
        <f t="shared" ref="F260:F332" si="37">D260-E260</f>
        <v>3499070</v>
      </c>
      <c r="G260" s="34"/>
      <c r="H260" s="37"/>
    </row>
    <row r="261" spans="1:8" ht="44.25" customHeight="1" x14ac:dyDescent="0.25">
      <c r="A261" s="36" t="s">
        <v>101</v>
      </c>
      <c r="B261" s="30" t="s">
        <v>14</v>
      </c>
      <c r="C261" s="38" t="s">
        <v>350</v>
      </c>
      <c r="D261" s="32">
        <f>D262+D265</f>
        <v>3499070</v>
      </c>
      <c r="E261" s="32">
        <f>E262+E265</f>
        <v>0</v>
      </c>
      <c r="F261" s="33">
        <f t="shared" si="37"/>
        <v>3499070</v>
      </c>
      <c r="G261" s="34"/>
      <c r="H261" s="37"/>
    </row>
    <row r="262" spans="1:8" ht="26.25" customHeight="1" x14ac:dyDescent="0.25">
      <c r="A262" s="36" t="s">
        <v>54</v>
      </c>
      <c r="B262" s="30" t="s">
        <v>14</v>
      </c>
      <c r="C262" s="38" t="s">
        <v>351</v>
      </c>
      <c r="D262" s="32">
        <f t="shared" si="36"/>
        <v>3499070</v>
      </c>
      <c r="E262" s="32">
        <f t="shared" si="36"/>
        <v>0</v>
      </c>
      <c r="F262" s="33">
        <f t="shared" si="37"/>
        <v>3499070</v>
      </c>
      <c r="G262" s="34"/>
      <c r="H262" s="37"/>
    </row>
    <row r="263" spans="1:8" ht="26.25" customHeight="1" x14ac:dyDescent="0.25">
      <c r="A263" s="36" t="s">
        <v>56</v>
      </c>
      <c r="B263" s="30" t="s">
        <v>14</v>
      </c>
      <c r="C263" s="38" t="s">
        <v>352</v>
      </c>
      <c r="D263" s="32">
        <f t="shared" si="36"/>
        <v>3499070</v>
      </c>
      <c r="E263" s="32">
        <f t="shared" si="36"/>
        <v>0</v>
      </c>
      <c r="F263" s="33">
        <f t="shared" si="37"/>
        <v>3499070</v>
      </c>
      <c r="G263" s="34"/>
      <c r="H263" s="37"/>
    </row>
    <row r="264" spans="1:8" ht="15" customHeight="1" x14ac:dyDescent="0.25">
      <c r="A264" s="36" t="s">
        <v>58</v>
      </c>
      <c r="B264" s="30" t="s">
        <v>14</v>
      </c>
      <c r="C264" s="38" t="s">
        <v>353</v>
      </c>
      <c r="D264" s="32">
        <v>3499070</v>
      </c>
      <c r="E264" s="32">
        <v>0</v>
      </c>
      <c r="F264" s="33">
        <f t="shared" si="37"/>
        <v>3499070</v>
      </c>
      <c r="G264" s="34"/>
      <c r="H264" s="37"/>
    </row>
    <row r="265" spans="1:8" ht="15" hidden="1" customHeight="1" x14ac:dyDescent="0.25">
      <c r="A265" s="36" t="s">
        <v>64</v>
      </c>
      <c r="B265" s="30" t="s">
        <v>14</v>
      </c>
      <c r="C265" s="38" t="s">
        <v>354</v>
      </c>
      <c r="D265" s="32">
        <f>D266+D268</f>
        <v>0</v>
      </c>
      <c r="E265" s="32">
        <f>E266</f>
        <v>0</v>
      </c>
      <c r="F265" s="33">
        <f t="shared" si="37"/>
        <v>0</v>
      </c>
      <c r="G265" s="34"/>
      <c r="H265" s="37"/>
    </row>
    <row r="266" spans="1:8" ht="15" hidden="1" customHeight="1" x14ac:dyDescent="0.25">
      <c r="A266" s="36" t="s">
        <v>132</v>
      </c>
      <c r="B266" s="30" t="s">
        <v>14</v>
      </c>
      <c r="C266" s="38" t="s">
        <v>355</v>
      </c>
      <c r="D266" s="32">
        <f>D267</f>
        <v>0</v>
      </c>
      <c r="E266" s="32">
        <f>E267</f>
        <v>0</v>
      </c>
      <c r="F266" s="33">
        <f t="shared" si="37"/>
        <v>0</v>
      </c>
      <c r="G266" s="34"/>
      <c r="H266" s="37"/>
    </row>
    <row r="267" spans="1:8" ht="26.25" hidden="1" customHeight="1" x14ac:dyDescent="0.25">
      <c r="A267" s="36" t="s">
        <v>356</v>
      </c>
      <c r="B267" s="30" t="s">
        <v>14</v>
      </c>
      <c r="C267" s="38" t="s">
        <v>357</v>
      </c>
      <c r="D267" s="32">
        <v>0</v>
      </c>
      <c r="E267" s="32">
        <v>0</v>
      </c>
      <c r="F267" s="33">
        <f t="shared" si="37"/>
        <v>0</v>
      </c>
      <c r="G267" s="34"/>
      <c r="H267" s="37"/>
    </row>
    <row r="268" spans="1:8" ht="18" hidden="1" customHeight="1" x14ac:dyDescent="0.25">
      <c r="A268" s="36" t="s">
        <v>66</v>
      </c>
      <c r="B268" s="30" t="s">
        <v>14</v>
      </c>
      <c r="C268" s="38" t="s">
        <v>358</v>
      </c>
      <c r="D268" s="32">
        <f>D269</f>
        <v>0</v>
      </c>
      <c r="E268" s="32">
        <f>E269</f>
        <v>0</v>
      </c>
      <c r="F268" s="33">
        <f t="shared" si="37"/>
        <v>0</v>
      </c>
      <c r="G268" s="34"/>
      <c r="H268" s="37"/>
    </row>
    <row r="269" spans="1:8" ht="18" hidden="1" customHeight="1" x14ac:dyDescent="0.25">
      <c r="A269" s="36" t="s">
        <v>68</v>
      </c>
      <c r="B269" s="30" t="s">
        <v>14</v>
      </c>
      <c r="C269" s="38" t="s">
        <v>359</v>
      </c>
      <c r="D269" s="32">
        <v>0</v>
      </c>
      <c r="E269" s="32">
        <v>0</v>
      </c>
      <c r="F269" s="33">
        <f>D269-E269</f>
        <v>0</v>
      </c>
      <c r="G269" s="34"/>
      <c r="H269" s="37"/>
    </row>
    <row r="270" spans="1:8" ht="27.75" customHeight="1" x14ac:dyDescent="0.25">
      <c r="A270" s="36" t="s">
        <v>360</v>
      </c>
      <c r="B270" s="30" t="s">
        <v>14</v>
      </c>
      <c r="C270" s="38" t="s">
        <v>361</v>
      </c>
      <c r="D270" s="32">
        <f t="shared" ref="D270:E272" si="38">D271</f>
        <v>1164900</v>
      </c>
      <c r="E270" s="32">
        <f t="shared" si="38"/>
        <v>0</v>
      </c>
      <c r="F270" s="33">
        <f t="shared" si="37"/>
        <v>1164900</v>
      </c>
      <c r="G270" s="34"/>
      <c r="H270" s="37"/>
    </row>
    <row r="271" spans="1:8" ht="44.25" customHeight="1" x14ac:dyDescent="0.25">
      <c r="A271" s="36" t="s">
        <v>152</v>
      </c>
      <c r="B271" s="30" t="s">
        <v>14</v>
      </c>
      <c r="C271" s="38" t="s">
        <v>362</v>
      </c>
      <c r="D271" s="32">
        <f>D272+D276</f>
        <v>1164900</v>
      </c>
      <c r="E271" s="32">
        <f>E272+E276</f>
        <v>0</v>
      </c>
      <c r="F271" s="33">
        <f t="shared" si="37"/>
        <v>1164900</v>
      </c>
      <c r="G271" s="34"/>
      <c r="H271" s="37"/>
    </row>
    <row r="272" spans="1:8" ht="27.75" customHeight="1" x14ac:dyDescent="0.25">
      <c r="A272" s="36" t="s">
        <v>54</v>
      </c>
      <c r="B272" s="30" t="s">
        <v>14</v>
      </c>
      <c r="C272" s="38" t="s">
        <v>363</v>
      </c>
      <c r="D272" s="32">
        <f t="shared" si="38"/>
        <v>1084900</v>
      </c>
      <c r="E272" s="32">
        <f t="shared" si="38"/>
        <v>0</v>
      </c>
      <c r="F272" s="33">
        <f t="shared" si="37"/>
        <v>1084900</v>
      </c>
      <c r="G272" s="34"/>
      <c r="H272" s="37"/>
    </row>
    <row r="273" spans="1:8" ht="30" customHeight="1" x14ac:dyDescent="0.25">
      <c r="A273" s="36" t="s">
        <v>56</v>
      </c>
      <c r="B273" s="30" t="s">
        <v>14</v>
      </c>
      <c r="C273" s="38" t="s">
        <v>364</v>
      </c>
      <c r="D273" s="32">
        <f>D274+D275</f>
        <v>1084900</v>
      </c>
      <c r="E273" s="32">
        <f>E274+E275</f>
        <v>0</v>
      </c>
      <c r="F273" s="33">
        <f t="shared" si="37"/>
        <v>1084900</v>
      </c>
      <c r="G273" s="34"/>
      <c r="H273" s="37"/>
    </row>
    <row r="274" spans="1:8" ht="20.25" hidden="1" customHeight="1" x14ac:dyDescent="0.25">
      <c r="A274" s="36" t="s">
        <v>112</v>
      </c>
      <c r="B274" s="30" t="s">
        <v>14</v>
      </c>
      <c r="C274" s="38" t="s">
        <v>365</v>
      </c>
      <c r="D274" s="32">
        <v>0</v>
      </c>
      <c r="E274" s="32">
        <v>0</v>
      </c>
      <c r="F274" s="33">
        <f t="shared" si="37"/>
        <v>0</v>
      </c>
      <c r="G274" s="34"/>
      <c r="H274" s="37"/>
    </row>
    <row r="275" spans="1:8" ht="20.25" customHeight="1" x14ac:dyDescent="0.25">
      <c r="A275" s="36" t="s">
        <v>58</v>
      </c>
      <c r="B275" s="30" t="s">
        <v>14</v>
      </c>
      <c r="C275" s="38" t="s">
        <v>366</v>
      </c>
      <c r="D275" s="32">
        <v>1084900</v>
      </c>
      <c r="E275" s="32">
        <v>0</v>
      </c>
      <c r="F275" s="33">
        <f t="shared" si="37"/>
        <v>1084900</v>
      </c>
      <c r="G275" s="34"/>
      <c r="H275" s="37"/>
    </row>
    <row r="276" spans="1:8" ht="20.25" customHeight="1" x14ac:dyDescent="0.25">
      <c r="A276" s="36" t="s">
        <v>64</v>
      </c>
      <c r="B276" s="30" t="s">
        <v>14</v>
      </c>
      <c r="C276" s="38" t="s">
        <v>1085</v>
      </c>
      <c r="D276" s="32">
        <f>D277</f>
        <v>80000</v>
      </c>
      <c r="E276" s="32">
        <f>E277</f>
        <v>0</v>
      </c>
      <c r="F276" s="33">
        <f t="shared" si="37"/>
        <v>80000</v>
      </c>
      <c r="G276" s="34"/>
      <c r="H276" s="37"/>
    </row>
    <row r="277" spans="1:8" ht="20.25" customHeight="1" x14ac:dyDescent="0.25">
      <c r="A277" s="36" t="s">
        <v>132</v>
      </c>
      <c r="B277" s="30" t="s">
        <v>14</v>
      </c>
      <c r="C277" s="38" t="s">
        <v>1086</v>
      </c>
      <c r="D277" s="32">
        <f>D278</f>
        <v>80000</v>
      </c>
      <c r="E277" s="32">
        <f>E278</f>
        <v>0</v>
      </c>
      <c r="F277" s="33">
        <f t="shared" si="37"/>
        <v>80000</v>
      </c>
      <c r="G277" s="34"/>
      <c r="H277" s="37"/>
    </row>
    <row r="278" spans="1:8" ht="27" customHeight="1" x14ac:dyDescent="0.25">
      <c r="A278" s="36" t="s">
        <v>1084</v>
      </c>
      <c r="B278" s="30" t="s">
        <v>14</v>
      </c>
      <c r="C278" s="38" t="s">
        <v>1087</v>
      </c>
      <c r="D278" s="32">
        <v>80000</v>
      </c>
      <c r="E278" s="32">
        <v>0</v>
      </c>
      <c r="F278" s="33">
        <f t="shared" si="37"/>
        <v>80000</v>
      </c>
      <c r="G278" s="34"/>
      <c r="H278" s="37"/>
    </row>
    <row r="279" spans="1:8" ht="22.5" hidden="1" x14ac:dyDescent="0.25">
      <c r="A279" s="36" t="s">
        <v>367</v>
      </c>
      <c r="B279" s="30" t="s">
        <v>14</v>
      </c>
      <c r="C279" s="38" t="s">
        <v>368</v>
      </c>
      <c r="D279" s="32">
        <f t="shared" ref="D279:E282" si="39">D280</f>
        <v>0</v>
      </c>
      <c r="E279" s="32">
        <f t="shared" si="39"/>
        <v>0</v>
      </c>
      <c r="F279" s="33">
        <f t="shared" si="37"/>
        <v>0</v>
      </c>
      <c r="G279" s="34"/>
      <c r="H279" s="37"/>
    </row>
    <row r="280" spans="1:8" ht="45" hidden="1" x14ac:dyDescent="0.25">
      <c r="A280" s="36" t="s">
        <v>152</v>
      </c>
      <c r="B280" s="30" t="s">
        <v>14</v>
      </c>
      <c r="C280" s="38" t="s">
        <v>369</v>
      </c>
      <c r="D280" s="32">
        <f t="shared" si="39"/>
        <v>0</v>
      </c>
      <c r="E280" s="32">
        <f t="shared" si="39"/>
        <v>0</v>
      </c>
      <c r="F280" s="33">
        <f t="shared" si="37"/>
        <v>0</v>
      </c>
      <c r="G280" s="34"/>
      <c r="H280" s="37"/>
    </row>
    <row r="281" spans="1:8" ht="22.5" hidden="1" x14ac:dyDescent="0.25">
      <c r="A281" s="36" t="s">
        <v>54</v>
      </c>
      <c r="B281" s="30" t="s">
        <v>14</v>
      </c>
      <c r="C281" s="38" t="s">
        <v>370</v>
      </c>
      <c r="D281" s="32">
        <f t="shared" si="39"/>
        <v>0</v>
      </c>
      <c r="E281" s="32">
        <f t="shared" si="39"/>
        <v>0</v>
      </c>
      <c r="F281" s="33">
        <f t="shared" si="37"/>
        <v>0</v>
      </c>
      <c r="G281" s="34"/>
      <c r="H281" s="37"/>
    </row>
    <row r="282" spans="1:8" ht="22.5" hidden="1" x14ac:dyDescent="0.25">
      <c r="A282" s="36" t="s">
        <v>56</v>
      </c>
      <c r="B282" s="30" t="s">
        <v>14</v>
      </c>
      <c r="C282" s="38" t="s">
        <v>371</v>
      </c>
      <c r="D282" s="32">
        <f t="shared" si="39"/>
        <v>0</v>
      </c>
      <c r="E282" s="32">
        <f t="shared" si="39"/>
        <v>0</v>
      </c>
      <c r="F282" s="33">
        <f t="shared" si="37"/>
        <v>0</v>
      </c>
      <c r="G282" s="34"/>
      <c r="H282" s="37"/>
    </row>
    <row r="283" spans="1:8" hidden="1" x14ac:dyDescent="0.25">
      <c r="A283" s="36" t="s">
        <v>105</v>
      </c>
      <c r="B283" s="30" t="s">
        <v>14</v>
      </c>
      <c r="C283" s="38" t="s">
        <v>372</v>
      </c>
      <c r="D283" s="32">
        <v>0</v>
      </c>
      <c r="E283" s="32">
        <v>0</v>
      </c>
      <c r="F283" s="33">
        <f t="shared" si="37"/>
        <v>0</v>
      </c>
      <c r="G283" s="34"/>
      <c r="H283" s="37"/>
    </row>
    <row r="284" spans="1:8" hidden="1" x14ac:dyDescent="0.25">
      <c r="A284" s="36" t="s">
        <v>45</v>
      </c>
      <c r="B284" s="30" t="s">
        <v>14</v>
      </c>
      <c r="C284" s="38" t="s">
        <v>373</v>
      </c>
      <c r="D284" s="32">
        <f t="shared" ref="D284:E288" si="40">D285</f>
        <v>0</v>
      </c>
      <c r="E284" s="32">
        <f t="shared" si="40"/>
        <v>0</v>
      </c>
      <c r="F284" s="33">
        <f t="shared" si="37"/>
        <v>0</v>
      </c>
      <c r="G284" s="34"/>
      <c r="H284" s="37"/>
    </row>
    <row r="285" spans="1:8" hidden="1" x14ac:dyDescent="0.25">
      <c r="A285" s="36" t="s">
        <v>374</v>
      </c>
      <c r="B285" s="30" t="s">
        <v>14</v>
      </c>
      <c r="C285" s="38" t="s">
        <v>375</v>
      </c>
      <c r="D285" s="32">
        <f t="shared" si="40"/>
        <v>0</v>
      </c>
      <c r="E285" s="32">
        <f t="shared" si="40"/>
        <v>0</v>
      </c>
      <c r="F285" s="33">
        <f t="shared" si="37"/>
        <v>0</v>
      </c>
      <c r="G285" s="34"/>
      <c r="H285" s="37"/>
    </row>
    <row r="286" spans="1:8" ht="22.5" hidden="1" x14ac:dyDescent="0.25">
      <c r="A286" s="36" t="s">
        <v>187</v>
      </c>
      <c r="B286" s="30" t="s">
        <v>14</v>
      </c>
      <c r="C286" s="38" t="s">
        <v>376</v>
      </c>
      <c r="D286" s="32">
        <f t="shared" si="40"/>
        <v>0</v>
      </c>
      <c r="E286" s="32">
        <f t="shared" si="40"/>
        <v>0</v>
      </c>
      <c r="F286" s="33">
        <f t="shared" si="37"/>
        <v>0</v>
      </c>
      <c r="G286" s="34"/>
      <c r="H286" s="37"/>
    </row>
    <row r="287" spans="1:8" ht="22.5" hidden="1" x14ac:dyDescent="0.25">
      <c r="A287" s="48" t="s">
        <v>1146</v>
      </c>
      <c r="B287" s="30" t="s">
        <v>14</v>
      </c>
      <c r="C287" s="38" t="s">
        <v>377</v>
      </c>
      <c r="D287" s="32">
        <f t="shared" si="40"/>
        <v>0</v>
      </c>
      <c r="E287" s="32">
        <f t="shared" si="40"/>
        <v>0</v>
      </c>
      <c r="F287" s="33">
        <f t="shared" si="37"/>
        <v>0</v>
      </c>
      <c r="G287" s="34"/>
      <c r="H287" s="37"/>
    </row>
    <row r="288" spans="1:8" ht="22.5" hidden="1" x14ac:dyDescent="0.25">
      <c r="A288" s="36" t="s">
        <v>54</v>
      </c>
      <c r="B288" s="30" t="s">
        <v>14</v>
      </c>
      <c r="C288" s="38" t="s">
        <v>378</v>
      </c>
      <c r="D288" s="32">
        <f t="shared" si="40"/>
        <v>0</v>
      </c>
      <c r="E288" s="32">
        <f t="shared" si="40"/>
        <v>0</v>
      </c>
      <c r="F288" s="33">
        <f t="shared" si="37"/>
        <v>0</v>
      </c>
      <c r="G288" s="34"/>
      <c r="H288" s="37"/>
    </row>
    <row r="289" spans="1:8" ht="22.5" hidden="1" x14ac:dyDescent="0.25">
      <c r="A289" s="36" t="s">
        <v>56</v>
      </c>
      <c r="B289" s="30" t="s">
        <v>14</v>
      </c>
      <c r="C289" s="38" t="s">
        <v>379</v>
      </c>
      <c r="D289" s="32">
        <v>0</v>
      </c>
      <c r="E289" s="32">
        <v>0</v>
      </c>
      <c r="F289" s="33">
        <f t="shared" si="37"/>
        <v>0</v>
      </c>
      <c r="G289" s="34"/>
      <c r="H289" s="37"/>
    </row>
    <row r="290" spans="1:8" ht="22.5" hidden="1" x14ac:dyDescent="0.25">
      <c r="A290" s="36" t="s">
        <v>380</v>
      </c>
      <c r="B290" s="30" t="s">
        <v>14</v>
      </c>
      <c r="C290" s="38" t="s">
        <v>381</v>
      </c>
      <c r="D290" s="32">
        <f t="shared" ref="D290:E293" si="41">D291</f>
        <v>0</v>
      </c>
      <c r="E290" s="32">
        <f t="shared" si="41"/>
        <v>0</v>
      </c>
      <c r="F290" s="33">
        <f t="shared" si="37"/>
        <v>0</v>
      </c>
      <c r="G290" s="34"/>
      <c r="H290" s="37"/>
    </row>
    <row r="291" spans="1:8" hidden="1" x14ac:dyDescent="0.25">
      <c r="A291" s="48" t="s">
        <v>382</v>
      </c>
      <c r="B291" s="30" t="s">
        <v>14</v>
      </c>
      <c r="C291" s="38" t="s">
        <v>383</v>
      </c>
      <c r="D291" s="32">
        <f t="shared" si="41"/>
        <v>0</v>
      </c>
      <c r="E291" s="32">
        <f t="shared" si="41"/>
        <v>0</v>
      </c>
      <c r="F291" s="33">
        <f t="shared" si="37"/>
        <v>0</v>
      </c>
      <c r="G291" s="34"/>
      <c r="H291" s="37"/>
    </row>
    <row r="292" spans="1:8" ht="22.5" hidden="1" x14ac:dyDescent="0.25">
      <c r="A292" s="36" t="s">
        <v>54</v>
      </c>
      <c r="B292" s="30" t="s">
        <v>14</v>
      </c>
      <c r="C292" s="38" t="s">
        <v>384</v>
      </c>
      <c r="D292" s="32">
        <f t="shared" si="41"/>
        <v>0</v>
      </c>
      <c r="E292" s="32">
        <f t="shared" si="41"/>
        <v>0</v>
      </c>
      <c r="F292" s="33">
        <f t="shared" si="37"/>
        <v>0</v>
      </c>
      <c r="G292" s="34"/>
      <c r="H292" s="37"/>
    </row>
    <row r="293" spans="1:8" ht="22.5" hidden="1" x14ac:dyDescent="0.25">
      <c r="A293" s="36" t="s">
        <v>56</v>
      </c>
      <c r="B293" s="30" t="s">
        <v>14</v>
      </c>
      <c r="C293" s="38" t="s">
        <v>385</v>
      </c>
      <c r="D293" s="32">
        <f t="shared" si="41"/>
        <v>0</v>
      </c>
      <c r="E293" s="32">
        <f t="shared" si="41"/>
        <v>0</v>
      </c>
      <c r="F293" s="33">
        <f t="shared" si="37"/>
        <v>0</v>
      </c>
      <c r="G293" s="34"/>
      <c r="H293" s="37"/>
    </row>
    <row r="294" spans="1:8" hidden="1" x14ac:dyDescent="0.25">
      <c r="A294" s="36" t="s">
        <v>105</v>
      </c>
      <c r="B294" s="30" t="s">
        <v>14</v>
      </c>
      <c r="C294" s="38" t="s">
        <v>386</v>
      </c>
      <c r="D294" s="32">
        <v>0</v>
      </c>
      <c r="E294" s="32">
        <v>0</v>
      </c>
      <c r="F294" s="33">
        <f t="shared" si="37"/>
        <v>0</v>
      </c>
      <c r="G294" s="34"/>
      <c r="H294" s="37"/>
    </row>
    <row r="295" spans="1:8" ht="16.5" customHeight="1" x14ac:dyDescent="0.25">
      <c r="A295" s="36" t="s">
        <v>387</v>
      </c>
      <c r="B295" s="30" t="s">
        <v>14</v>
      </c>
      <c r="C295" s="38" t="s">
        <v>388</v>
      </c>
      <c r="D295" s="32">
        <f>D301+D296</f>
        <v>430000</v>
      </c>
      <c r="E295" s="32">
        <f>E301+E296</f>
        <v>0</v>
      </c>
      <c r="F295" s="33">
        <f t="shared" si="37"/>
        <v>430000</v>
      </c>
      <c r="G295" s="34"/>
      <c r="H295" s="37"/>
    </row>
    <row r="296" spans="1:8" ht="39.75" customHeight="1" x14ac:dyDescent="0.25">
      <c r="A296" s="36" t="s">
        <v>389</v>
      </c>
      <c r="B296" s="30" t="s">
        <v>14</v>
      </c>
      <c r="C296" s="38" t="s">
        <v>390</v>
      </c>
      <c r="D296" s="32">
        <f t="shared" ref="D296:E299" si="42">D297</f>
        <v>7000</v>
      </c>
      <c r="E296" s="32">
        <f t="shared" si="42"/>
        <v>0</v>
      </c>
      <c r="F296" s="33">
        <f t="shared" si="37"/>
        <v>7000</v>
      </c>
      <c r="G296" s="34"/>
      <c r="H296" s="37"/>
    </row>
    <row r="297" spans="1:8" ht="44.25" customHeight="1" x14ac:dyDescent="0.25">
      <c r="A297" s="36" t="s">
        <v>152</v>
      </c>
      <c r="B297" s="30" t="s">
        <v>14</v>
      </c>
      <c r="C297" s="38" t="s">
        <v>391</v>
      </c>
      <c r="D297" s="32">
        <f t="shared" si="42"/>
        <v>7000</v>
      </c>
      <c r="E297" s="32">
        <f t="shared" si="42"/>
        <v>0</v>
      </c>
      <c r="F297" s="33">
        <f t="shared" si="37"/>
        <v>7000</v>
      </c>
      <c r="G297" s="34"/>
      <c r="H297" s="37"/>
    </row>
    <row r="298" spans="1:8" ht="22.5" customHeight="1" x14ac:dyDescent="0.25">
      <c r="A298" s="36" t="s">
        <v>54</v>
      </c>
      <c r="B298" s="30" t="s">
        <v>14</v>
      </c>
      <c r="C298" s="38" t="s">
        <v>392</v>
      </c>
      <c r="D298" s="32">
        <f t="shared" si="42"/>
        <v>7000</v>
      </c>
      <c r="E298" s="32">
        <f t="shared" si="42"/>
        <v>0</v>
      </c>
      <c r="F298" s="33">
        <f t="shared" si="37"/>
        <v>7000</v>
      </c>
      <c r="G298" s="34"/>
      <c r="H298" s="37"/>
    </row>
    <row r="299" spans="1:8" ht="24" customHeight="1" x14ac:dyDescent="0.25">
      <c r="A299" s="36" t="s">
        <v>56</v>
      </c>
      <c r="B299" s="30" t="s">
        <v>14</v>
      </c>
      <c r="C299" s="38" t="s">
        <v>393</v>
      </c>
      <c r="D299" s="32">
        <f t="shared" si="42"/>
        <v>7000</v>
      </c>
      <c r="E299" s="32">
        <f t="shared" si="42"/>
        <v>0</v>
      </c>
      <c r="F299" s="33">
        <f t="shared" si="37"/>
        <v>7000</v>
      </c>
      <c r="G299" s="34"/>
      <c r="H299" s="37"/>
    </row>
    <row r="300" spans="1:8" ht="16.5" customHeight="1" x14ac:dyDescent="0.25">
      <c r="A300" s="36" t="s">
        <v>105</v>
      </c>
      <c r="B300" s="30" t="s">
        <v>14</v>
      </c>
      <c r="C300" s="38" t="s">
        <v>394</v>
      </c>
      <c r="D300" s="32">
        <v>7000</v>
      </c>
      <c r="E300" s="32">
        <v>0</v>
      </c>
      <c r="F300" s="33">
        <f t="shared" si="37"/>
        <v>7000</v>
      </c>
      <c r="G300" s="34"/>
      <c r="H300" s="37"/>
    </row>
    <row r="301" spans="1:8" ht="35.25" customHeight="1" x14ac:dyDescent="0.25">
      <c r="A301" s="36" t="s">
        <v>1088</v>
      </c>
      <c r="B301" s="30" t="s">
        <v>14</v>
      </c>
      <c r="C301" s="38" t="s">
        <v>396</v>
      </c>
      <c r="D301" s="32">
        <f t="shared" ref="D301:E305" si="43">D302</f>
        <v>423000</v>
      </c>
      <c r="E301" s="32">
        <f t="shared" si="43"/>
        <v>0</v>
      </c>
      <c r="F301" s="33">
        <f t="shared" si="37"/>
        <v>423000</v>
      </c>
      <c r="G301" s="34"/>
      <c r="H301" s="37"/>
    </row>
    <row r="302" spans="1:8" ht="27" customHeight="1" x14ac:dyDescent="0.25">
      <c r="A302" s="36" t="s">
        <v>397</v>
      </c>
      <c r="B302" s="30" t="s">
        <v>14</v>
      </c>
      <c r="C302" s="38" t="s">
        <v>398</v>
      </c>
      <c r="D302" s="32">
        <f t="shared" si="43"/>
        <v>423000</v>
      </c>
      <c r="E302" s="32">
        <f t="shared" si="43"/>
        <v>0</v>
      </c>
      <c r="F302" s="33">
        <f t="shared" si="37"/>
        <v>423000</v>
      </c>
      <c r="G302" s="34"/>
      <c r="H302" s="37"/>
    </row>
    <row r="303" spans="1:8" ht="45" x14ac:dyDescent="0.25">
      <c r="A303" s="48" t="s">
        <v>152</v>
      </c>
      <c r="B303" s="30" t="s">
        <v>14</v>
      </c>
      <c r="C303" s="38" t="s">
        <v>399</v>
      </c>
      <c r="D303" s="32">
        <f t="shared" si="43"/>
        <v>423000</v>
      </c>
      <c r="E303" s="32">
        <f t="shared" si="43"/>
        <v>0</v>
      </c>
      <c r="F303" s="33">
        <f t="shared" si="37"/>
        <v>423000</v>
      </c>
      <c r="G303" s="34"/>
      <c r="H303" s="37"/>
    </row>
    <row r="304" spans="1:8" ht="27" customHeight="1" x14ac:dyDescent="0.25">
      <c r="A304" s="48" t="s">
        <v>54</v>
      </c>
      <c r="B304" s="30" t="s">
        <v>14</v>
      </c>
      <c r="C304" s="38" t="s">
        <v>400</v>
      </c>
      <c r="D304" s="32">
        <f t="shared" si="43"/>
        <v>423000</v>
      </c>
      <c r="E304" s="32">
        <f t="shared" si="43"/>
        <v>0</v>
      </c>
      <c r="F304" s="33">
        <f t="shared" si="37"/>
        <v>423000</v>
      </c>
      <c r="G304" s="34"/>
      <c r="H304" s="37"/>
    </row>
    <row r="305" spans="1:8" ht="27" customHeight="1" x14ac:dyDescent="0.25">
      <c r="A305" s="48" t="s">
        <v>56</v>
      </c>
      <c r="B305" s="30" t="s">
        <v>14</v>
      </c>
      <c r="C305" s="38" t="s">
        <v>401</v>
      </c>
      <c r="D305" s="32">
        <f t="shared" si="43"/>
        <v>423000</v>
      </c>
      <c r="E305" s="32">
        <f t="shared" si="43"/>
        <v>0</v>
      </c>
      <c r="F305" s="33">
        <f t="shared" si="37"/>
        <v>423000</v>
      </c>
      <c r="G305" s="34"/>
      <c r="H305" s="37"/>
    </row>
    <row r="306" spans="1:8" ht="20.25" customHeight="1" x14ac:dyDescent="0.25">
      <c r="A306" s="48" t="s">
        <v>105</v>
      </c>
      <c r="B306" s="30" t="s">
        <v>14</v>
      </c>
      <c r="C306" s="38" t="s">
        <v>402</v>
      </c>
      <c r="D306" s="32">
        <v>423000</v>
      </c>
      <c r="E306" s="32">
        <v>0</v>
      </c>
      <c r="F306" s="33">
        <f t="shared" si="37"/>
        <v>423000</v>
      </c>
      <c r="G306" s="34"/>
      <c r="H306" s="37"/>
    </row>
    <row r="307" spans="1:8" ht="0.75" customHeight="1" x14ac:dyDescent="0.25">
      <c r="A307" s="36" t="s">
        <v>403</v>
      </c>
      <c r="B307" s="30" t="s">
        <v>14</v>
      </c>
      <c r="C307" s="38" t="s">
        <v>404</v>
      </c>
      <c r="D307" s="32">
        <f>D308</f>
        <v>0</v>
      </c>
      <c r="E307" s="32">
        <f>E308</f>
        <v>0</v>
      </c>
      <c r="F307" s="33">
        <f t="shared" si="37"/>
        <v>0</v>
      </c>
      <c r="G307" s="34"/>
      <c r="H307" s="37"/>
    </row>
    <row r="308" spans="1:8" ht="22.5" hidden="1" customHeight="1" x14ac:dyDescent="0.25">
      <c r="A308" s="36" t="s">
        <v>54</v>
      </c>
      <c r="B308" s="30" t="s">
        <v>14</v>
      </c>
      <c r="C308" s="38" t="s">
        <v>405</v>
      </c>
      <c r="D308" s="32">
        <f>D309</f>
        <v>0</v>
      </c>
      <c r="E308" s="32">
        <f>E309</f>
        <v>0</v>
      </c>
      <c r="F308" s="33">
        <f t="shared" si="37"/>
        <v>0</v>
      </c>
      <c r="G308" s="34"/>
      <c r="H308" s="37"/>
    </row>
    <row r="309" spans="1:8" ht="27" hidden="1" customHeight="1" x14ac:dyDescent="0.25">
      <c r="A309" s="36" t="s">
        <v>56</v>
      </c>
      <c r="B309" s="30" t="s">
        <v>14</v>
      </c>
      <c r="C309" s="38" t="s">
        <v>406</v>
      </c>
      <c r="D309" s="32">
        <f>D311+D310</f>
        <v>0</v>
      </c>
      <c r="E309" s="32">
        <f>E311+E310</f>
        <v>0</v>
      </c>
      <c r="F309" s="33">
        <f t="shared" si="37"/>
        <v>0</v>
      </c>
      <c r="G309" s="34"/>
      <c r="H309" s="37"/>
    </row>
    <row r="310" spans="1:8" ht="23.25" hidden="1" customHeight="1" x14ac:dyDescent="0.25">
      <c r="A310" s="36" t="s">
        <v>58</v>
      </c>
      <c r="B310" s="30" t="s">
        <v>14</v>
      </c>
      <c r="C310" s="38" t="s">
        <v>407</v>
      </c>
      <c r="D310" s="32">
        <v>0</v>
      </c>
      <c r="E310" s="32">
        <v>0</v>
      </c>
      <c r="F310" s="33">
        <f t="shared" si="37"/>
        <v>0</v>
      </c>
      <c r="G310" s="34"/>
      <c r="H310" s="37"/>
    </row>
    <row r="311" spans="1:8" ht="35.25" hidden="1" customHeight="1" x14ac:dyDescent="0.25">
      <c r="A311" s="36" t="s">
        <v>408</v>
      </c>
      <c r="B311" s="30" t="s">
        <v>14</v>
      </c>
      <c r="C311" s="38" t="s">
        <v>409</v>
      </c>
      <c r="D311" s="32">
        <v>0</v>
      </c>
      <c r="E311" s="32">
        <v>0</v>
      </c>
      <c r="F311" s="33">
        <f t="shared" si="37"/>
        <v>0</v>
      </c>
      <c r="G311" s="34"/>
      <c r="H311" s="37"/>
    </row>
    <row r="312" spans="1:8" ht="0.75" hidden="1" customHeight="1" x14ac:dyDescent="0.25">
      <c r="A312" s="36" t="s">
        <v>410</v>
      </c>
      <c r="B312" s="30" t="s">
        <v>14</v>
      </c>
      <c r="C312" s="38" t="s">
        <v>411</v>
      </c>
      <c r="D312" s="32">
        <f t="shared" ref="D312:E314" si="44">D313</f>
        <v>0</v>
      </c>
      <c r="E312" s="32">
        <f t="shared" si="44"/>
        <v>0</v>
      </c>
      <c r="F312" s="33">
        <f t="shared" si="37"/>
        <v>0</v>
      </c>
      <c r="G312" s="34"/>
      <c r="H312" s="37"/>
    </row>
    <row r="313" spans="1:8" ht="26.25" hidden="1" customHeight="1" x14ac:dyDescent="0.25">
      <c r="A313" s="36" t="s">
        <v>54</v>
      </c>
      <c r="B313" s="30" t="s">
        <v>14</v>
      </c>
      <c r="C313" s="38" t="s">
        <v>412</v>
      </c>
      <c r="D313" s="32">
        <f t="shared" si="44"/>
        <v>0</v>
      </c>
      <c r="E313" s="32">
        <f t="shared" si="44"/>
        <v>0</v>
      </c>
      <c r="F313" s="33">
        <f t="shared" si="37"/>
        <v>0</v>
      </c>
      <c r="G313" s="34"/>
      <c r="H313" s="37"/>
    </row>
    <row r="314" spans="1:8" ht="27.75" hidden="1" customHeight="1" x14ac:dyDescent="0.25">
      <c r="A314" s="36" t="s">
        <v>56</v>
      </c>
      <c r="B314" s="30" t="s">
        <v>14</v>
      </c>
      <c r="C314" s="38" t="s">
        <v>413</v>
      </c>
      <c r="D314" s="32">
        <f t="shared" si="44"/>
        <v>0</v>
      </c>
      <c r="E314" s="32">
        <f t="shared" si="44"/>
        <v>0</v>
      </c>
      <c r="F314" s="33">
        <f t="shared" si="37"/>
        <v>0</v>
      </c>
      <c r="G314" s="34"/>
      <c r="H314" s="37"/>
    </row>
    <row r="315" spans="1:8" ht="16.5" hidden="1" customHeight="1" x14ac:dyDescent="0.25">
      <c r="A315" s="36" t="s">
        <v>105</v>
      </c>
      <c r="B315" s="30" t="s">
        <v>14</v>
      </c>
      <c r="C315" s="38" t="s">
        <v>414</v>
      </c>
      <c r="D315" s="32">
        <v>0</v>
      </c>
      <c r="E315" s="32">
        <v>0</v>
      </c>
      <c r="F315" s="33">
        <f t="shared" si="37"/>
        <v>0</v>
      </c>
      <c r="G315" s="34"/>
      <c r="H315" s="37"/>
    </row>
    <row r="316" spans="1:8" ht="53.25" hidden="1" customHeight="1" x14ac:dyDescent="0.25">
      <c r="A316" s="36" t="s">
        <v>152</v>
      </c>
      <c r="B316" s="30" t="s">
        <v>14</v>
      </c>
      <c r="C316" s="38" t="s">
        <v>399</v>
      </c>
      <c r="D316" s="32">
        <f t="shared" ref="D316:E318" si="45">D317</f>
        <v>0</v>
      </c>
      <c r="E316" s="32">
        <f t="shared" si="45"/>
        <v>0</v>
      </c>
      <c r="F316" s="33">
        <f t="shared" si="37"/>
        <v>0</v>
      </c>
      <c r="G316" s="34"/>
      <c r="H316" s="37"/>
    </row>
    <row r="317" spans="1:8" ht="27.75" hidden="1" customHeight="1" x14ac:dyDescent="0.25">
      <c r="A317" s="36" t="s">
        <v>54</v>
      </c>
      <c r="B317" s="30" t="s">
        <v>14</v>
      </c>
      <c r="C317" s="38" t="s">
        <v>400</v>
      </c>
      <c r="D317" s="32">
        <f t="shared" si="45"/>
        <v>0</v>
      </c>
      <c r="E317" s="32">
        <f t="shared" si="45"/>
        <v>0</v>
      </c>
      <c r="F317" s="33">
        <f t="shared" si="37"/>
        <v>0</v>
      </c>
      <c r="G317" s="34"/>
      <c r="H317" s="37"/>
    </row>
    <row r="318" spans="1:8" ht="27.75" hidden="1" customHeight="1" x14ac:dyDescent="0.25">
      <c r="A318" s="36" t="s">
        <v>56</v>
      </c>
      <c r="B318" s="30" t="s">
        <v>14</v>
      </c>
      <c r="C318" s="38" t="s">
        <v>401</v>
      </c>
      <c r="D318" s="32">
        <f t="shared" si="45"/>
        <v>0</v>
      </c>
      <c r="E318" s="32">
        <f t="shared" si="45"/>
        <v>0</v>
      </c>
      <c r="F318" s="33">
        <f t="shared" si="37"/>
        <v>0</v>
      </c>
      <c r="G318" s="34"/>
      <c r="H318" s="37"/>
    </row>
    <row r="319" spans="1:8" ht="17.25" hidden="1" customHeight="1" x14ac:dyDescent="0.25">
      <c r="A319" s="36" t="s">
        <v>105</v>
      </c>
      <c r="B319" s="30" t="s">
        <v>14</v>
      </c>
      <c r="C319" s="38" t="s">
        <v>402</v>
      </c>
      <c r="D319" s="32">
        <v>0</v>
      </c>
      <c r="E319" s="32">
        <v>0</v>
      </c>
      <c r="F319" s="33">
        <f t="shared" si="37"/>
        <v>0</v>
      </c>
      <c r="G319" s="34"/>
      <c r="H319" s="37"/>
    </row>
    <row r="320" spans="1:8" ht="38.25" hidden="1" customHeight="1" x14ac:dyDescent="0.25">
      <c r="A320" s="36" t="s">
        <v>415</v>
      </c>
      <c r="B320" s="30" t="s">
        <v>14</v>
      </c>
      <c r="C320" s="38" t="s">
        <v>416</v>
      </c>
      <c r="D320" s="32">
        <v>0</v>
      </c>
      <c r="E320" s="32">
        <f>E321</f>
        <v>0</v>
      </c>
      <c r="F320" s="33">
        <f t="shared" si="37"/>
        <v>0</v>
      </c>
      <c r="G320" s="34"/>
      <c r="H320" s="37"/>
    </row>
    <row r="321" spans="1:8" ht="25.5" hidden="1" customHeight="1" x14ac:dyDescent="0.25">
      <c r="A321" s="36" t="s">
        <v>54</v>
      </c>
      <c r="B321" s="30" t="s">
        <v>14</v>
      </c>
      <c r="C321" s="38" t="s">
        <v>417</v>
      </c>
      <c r="D321" s="32">
        <f>D322</f>
        <v>0</v>
      </c>
      <c r="E321" s="32">
        <f>E322</f>
        <v>0</v>
      </c>
      <c r="F321" s="33">
        <f t="shared" si="37"/>
        <v>0</v>
      </c>
      <c r="G321" s="34"/>
      <c r="H321" s="37"/>
    </row>
    <row r="322" spans="1:8" ht="27" hidden="1" customHeight="1" x14ac:dyDescent="0.25">
      <c r="A322" s="36" t="s">
        <v>56</v>
      </c>
      <c r="B322" s="30" t="s">
        <v>14</v>
      </c>
      <c r="C322" s="38" t="s">
        <v>418</v>
      </c>
      <c r="D322" s="32">
        <f>D323</f>
        <v>0</v>
      </c>
      <c r="E322" s="32">
        <f>E323</f>
        <v>0</v>
      </c>
      <c r="F322" s="33">
        <f t="shared" si="37"/>
        <v>0</v>
      </c>
      <c r="G322" s="34"/>
      <c r="H322" s="37"/>
    </row>
    <row r="323" spans="1:8" ht="15.75" hidden="1" customHeight="1" x14ac:dyDescent="0.25">
      <c r="A323" s="36" t="s">
        <v>105</v>
      </c>
      <c r="B323" s="30" t="s">
        <v>14</v>
      </c>
      <c r="C323" s="38" t="s">
        <v>419</v>
      </c>
      <c r="D323" s="32">
        <v>0</v>
      </c>
      <c r="E323" s="32">
        <v>0</v>
      </c>
      <c r="F323" s="33">
        <f t="shared" si="37"/>
        <v>0</v>
      </c>
      <c r="G323" s="34"/>
      <c r="H323" s="37"/>
    </row>
    <row r="324" spans="1:8" ht="34.5" hidden="1" customHeight="1" x14ac:dyDescent="0.25">
      <c r="A324" s="36" t="s">
        <v>420</v>
      </c>
      <c r="B324" s="30" t="s">
        <v>14</v>
      </c>
      <c r="C324" s="38" t="s">
        <v>421</v>
      </c>
      <c r="D324" s="32">
        <f t="shared" ref="D324:E326" si="46">D325</f>
        <v>0</v>
      </c>
      <c r="E324" s="32">
        <f t="shared" si="46"/>
        <v>0</v>
      </c>
      <c r="F324" s="33">
        <f t="shared" si="37"/>
        <v>0</v>
      </c>
      <c r="G324" s="34"/>
      <c r="H324" s="37"/>
    </row>
    <row r="325" spans="1:8" ht="24" hidden="1" customHeight="1" x14ac:dyDescent="0.25">
      <c r="A325" s="36" t="s">
        <v>54</v>
      </c>
      <c r="B325" s="30" t="s">
        <v>14</v>
      </c>
      <c r="C325" s="38" t="s">
        <v>422</v>
      </c>
      <c r="D325" s="32">
        <f t="shared" si="46"/>
        <v>0</v>
      </c>
      <c r="E325" s="32">
        <f t="shared" si="46"/>
        <v>0</v>
      </c>
      <c r="F325" s="33">
        <f t="shared" si="37"/>
        <v>0</v>
      </c>
      <c r="G325" s="34"/>
      <c r="H325" s="37"/>
    </row>
    <row r="326" spans="1:8" ht="22.5" hidden="1" customHeight="1" x14ac:dyDescent="0.25">
      <c r="A326" s="36" t="s">
        <v>56</v>
      </c>
      <c r="B326" s="30" t="s">
        <v>14</v>
      </c>
      <c r="C326" s="38" t="s">
        <v>423</v>
      </c>
      <c r="D326" s="32">
        <f t="shared" si="46"/>
        <v>0</v>
      </c>
      <c r="E326" s="32">
        <f t="shared" si="46"/>
        <v>0</v>
      </c>
      <c r="F326" s="33">
        <f t="shared" si="37"/>
        <v>0</v>
      </c>
      <c r="G326" s="34"/>
      <c r="H326" s="37"/>
    </row>
    <row r="327" spans="1:8" ht="17.25" hidden="1" customHeight="1" x14ac:dyDescent="0.25">
      <c r="A327" s="36" t="s">
        <v>105</v>
      </c>
      <c r="B327" s="30" t="s">
        <v>14</v>
      </c>
      <c r="C327" s="38" t="s">
        <v>424</v>
      </c>
      <c r="D327" s="32">
        <v>0</v>
      </c>
      <c r="E327" s="32">
        <v>0</v>
      </c>
      <c r="F327" s="33">
        <f t="shared" si="37"/>
        <v>0</v>
      </c>
      <c r="G327" s="34"/>
      <c r="H327" s="37"/>
    </row>
    <row r="328" spans="1:8" ht="23.25" hidden="1" customHeight="1" x14ac:dyDescent="0.25">
      <c r="A328" s="36" t="s">
        <v>425</v>
      </c>
      <c r="B328" s="30" t="s">
        <v>14</v>
      </c>
      <c r="C328" s="38" t="s">
        <v>426</v>
      </c>
      <c r="D328" s="32">
        <f t="shared" ref="D328:E330" si="47">D329</f>
        <v>0</v>
      </c>
      <c r="E328" s="32">
        <f t="shared" si="47"/>
        <v>0</v>
      </c>
      <c r="F328" s="33">
        <f t="shared" si="37"/>
        <v>0</v>
      </c>
      <c r="G328" s="34"/>
      <c r="H328" s="37"/>
    </row>
    <row r="329" spans="1:8" ht="22.5" hidden="1" customHeight="1" x14ac:dyDescent="0.25">
      <c r="A329" s="36" t="s">
        <v>54</v>
      </c>
      <c r="B329" s="30" t="s">
        <v>14</v>
      </c>
      <c r="C329" s="38" t="s">
        <v>427</v>
      </c>
      <c r="D329" s="32">
        <f t="shared" si="47"/>
        <v>0</v>
      </c>
      <c r="E329" s="32">
        <f t="shared" si="47"/>
        <v>0</v>
      </c>
      <c r="F329" s="33">
        <f t="shared" si="37"/>
        <v>0</v>
      </c>
      <c r="G329" s="34"/>
      <c r="H329" s="37"/>
    </row>
    <row r="330" spans="1:8" ht="27" hidden="1" customHeight="1" x14ac:dyDescent="0.25">
      <c r="A330" s="36" t="s">
        <v>56</v>
      </c>
      <c r="B330" s="30" t="s">
        <v>14</v>
      </c>
      <c r="C330" s="38" t="s">
        <v>428</v>
      </c>
      <c r="D330" s="32">
        <f t="shared" si="47"/>
        <v>0</v>
      </c>
      <c r="E330" s="32">
        <f t="shared" si="47"/>
        <v>0</v>
      </c>
      <c r="F330" s="33">
        <f t="shared" si="37"/>
        <v>0</v>
      </c>
      <c r="G330" s="34"/>
      <c r="H330" s="37"/>
    </row>
    <row r="331" spans="1:8" hidden="1" x14ac:dyDescent="0.25">
      <c r="A331" s="36" t="s">
        <v>58</v>
      </c>
      <c r="B331" s="30" t="s">
        <v>14</v>
      </c>
      <c r="C331" s="38" t="s">
        <v>429</v>
      </c>
      <c r="D331" s="32">
        <v>0</v>
      </c>
      <c r="E331" s="32">
        <v>0</v>
      </c>
      <c r="F331" s="33">
        <f t="shared" si="37"/>
        <v>0</v>
      </c>
      <c r="G331" s="34"/>
      <c r="H331" s="37"/>
    </row>
    <row r="332" spans="1:8" ht="18.75" customHeight="1" x14ac:dyDescent="0.25">
      <c r="A332" s="36" t="s">
        <v>430</v>
      </c>
      <c r="B332" s="30" t="s">
        <v>14</v>
      </c>
      <c r="C332" s="38" t="s">
        <v>431</v>
      </c>
      <c r="D332" s="32">
        <f>D333+D423+D528+D671</f>
        <v>282919834.24000001</v>
      </c>
      <c r="E332" s="32">
        <f>E333+E423+E528+E671</f>
        <v>6409604.2599999998</v>
      </c>
      <c r="F332" s="33">
        <f t="shared" si="37"/>
        <v>276510229.98000002</v>
      </c>
      <c r="G332" s="34"/>
      <c r="H332" s="37"/>
    </row>
    <row r="333" spans="1:8" ht="15" customHeight="1" x14ac:dyDescent="0.25">
      <c r="A333" s="36" t="s">
        <v>432</v>
      </c>
      <c r="B333" s="30" t="s">
        <v>14</v>
      </c>
      <c r="C333" s="38" t="s">
        <v>433</v>
      </c>
      <c r="D333" s="32">
        <f>D398+D380+D334+D361</f>
        <v>17087521.32</v>
      </c>
      <c r="E333" s="32">
        <f>E398+E380+E334+E361</f>
        <v>1116523.1299999999</v>
      </c>
      <c r="F333" s="32">
        <f>D333-E333</f>
        <v>15970998.190000001</v>
      </c>
      <c r="G333" s="34"/>
      <c r="H333" s="37"/>
    </row>
    <row r="334" spans="1:8" ht="47.25" customHeight="1" x14ac:dyDescent="0.25">
      <c r="A334" s="36" t="s">
        <v>434</v>
      </c>
      <c r="B334" s="30" t="s">
        <v>14</v>
      </c>
      <c r="C334" s="38" t="s">
        <v>435</v>
      </c>
      <c r="D334" s="32">
        <f>D335+D352</f>
        <v>4554890</v>
      </c>
      <c r="E334" s="32">
        <f>E335+E352</f>
        <v>0</v>
      </c>
      <c r="F334" s="33">
        <f t="shared" ref="F334:F382" si="48">D334-E334</f>
        <v>4554890</v>
      </c>
      <c r="G334" s="34"/>
      <c r="H334" s="37"/>
    </row>
    <row r="335" spans="1:8" ht="54" customHeight="1" x14ac:dyDescent="0.25">
      <c r="A335" s="36" t="s">
        <v>436</v>
      </c>
      <c r="B335" s="30" t="s">
        <v>14</v>
      </c>
      <c r="C335" s="38" t="s">
        <v>437</v>
      </c>
      <c r="D335" s="32">
        <f>D336+D340</f>
        <v>4554890</v>
      </c>
      <c r="E335" s="32">
        <f>E336+E340</f>
        <v>0</v>
      </c>
      <c r="F335" s="33">
        <f t="shared" si="48"/>
        <v>4554890</v>
      </c>
      <c r="G335" s="34"/>
      <c r="H335" s="37"/>
    </row>
    <row r="336" spans="1:8" ht="25.5" hidden="1" customHeight="1" x14ac:dyDescent="0.25">
      <c r="A336" s="36" t="s">
        <v>438</v>
      </c>
      <c r="B336" s="30" t="s">
        <v>14</v>
      </c>
      <c r="C336" s="38" t="s">
        <v>439</v>
      </c>
      <c r="D336" s="32">
        <f t="shared" ref="D336:E338" si="49">D337</f>
        <v>0</v>
      </c>
      <c r="E336" s="32">
        <f t="shared" si="49"/>
        <v>0</v>
      </c>
      <c r="F336" s="33">
        <f t="shared" si="48"/>
        <v>0</v>
      </c>
      <c r="G336" s="34"/>
      <c r="H336" s="37"/>
    </row>
    <row r="337" spans="1:8" ht="24.75" hidden="1" customHeight="1" x14ac:dyDescent="0.25">
      <c r="A337" s="36" t="s">
        <v>54</v>
      </c>
      <c r="B337" s="30" t="s">
        <v>14</v>
      </c>
      <c r="C337" s="38" t="s">
        <v>440</v>
      </c>
      <c r="D337" s="32">
        <f t="shared" si="49"/>
        <v>0</v>
      </c>
      <c r="E337" s="32">
        <f t="shared" si="49"/>
        <v>0</v>
      </c>
      <c r="F337" s="33">
        <f t="shared" si="48"/>
        <v>0</v>
      </c>
      <c r="G337" s="34"/>
      <c r="H337" s="37"/>
    </row>
    <row r="338" spans="1:8" ht="23.25" hidden="1" customHeight="1" x14ac:dyDescent="0.25">
      <c r="A338" s="36" t="s">
        <v>56</v>
      </c>
      <c r="B338" s="30" t="s">
        <v>14</v>
      </c>
      <c r="C338" s="38" t="s">
        <v>441</v>
      </c>
      <c r="D338" s="32">
        <f t="shared" si="49"/>
        <v>0</v>
      </c>
      <c r="E338" s="32">
        <f t="shared" si="49"/>
        <v>0</v>
      </c>
      <c r="F338" s="33">
        <f t="shared" si="48"/>
        <v>0</v>
      </c>
      <c r="G338" s="34"/>
      <c r="H338" s="37"/>
    </row>
    <row r="339" spans="1:8" ht="17.25" hidden="1" customHeight="1" x14ac:dyDescent="0.25">
      <c r="A339" s="36" t="s">
        <v>105</v>
      </c>
      <c r="B339" s="30" t="s">
        <v>14</v>
      </c>
      <c r="C339" s="38" t="s">
        <v>442</v>
      </c>
      <c r="D339" s="32">
        <v>0</v>
      </c>
      <c r="E339" s="32">
        <v>0</v>
      </c>
      <c r="F339" s="33">
        <f t="shared" si="48"/>
        <v>0</v>
      </c>
      <c r="G339" s="34"/>
      <c r="H339" s="37"/>
    </row>
    <row r="340" spans="1:8" ht="45" customHeight="1" x14ac:dyDescent="0.25">
      <c r="A340" s="36" t="s">
        <v>443</v>
      </c>
      <c r="B340" s="30" t="s">
        <v>14</v>
      </c>
      <c r="C340" s="38" t="s">
        <v>444</v>
      </c>
      <c r="D340" s="32">
        <f>D344+D347</f>
        <v>4554890</v>
      </c>
      <c r="E340" s="32">
        <f>E344+E347</f>
        <v>0</v>
      </c>
      <c r="F340" s="33">
        <f t="shared" si="48"/>
        <v>4554890</v>
      </c>
      <c r="G340" s="34"/>
      <c r="H340" s="37"/>
    </row>
    <row r="341" spans="1:8" ht="21.75" hidden="1" customHeight="1" x14ac:dyDescent="0.25">
      <c r="A341" s="36" t="s">
        <v>445</v>
      </c>
      <c r="B341" s="30" t="s">
        <v>14</v>
      </c>
      <c r="C341" s="38" t="s">
        <v>446</v>
      </c>
      <c r="D341" s="32">
        <f>D342</f>
        <v>0</v>
      </c>
      <c r="E341" s="32">
        <f>E342</f>
        <v>0</v>
      </c>
      <c r="F341" s="33">
        <f t="shared" si="48"/>
        <v>0</v>
      </c>
      <c r="G341" s="34"/>
      <c r="H341" s="37"/>
    </row>
    <row r="342" spans="1:8" ht="24.75" hidden="1" customHeight="1" x14ac:dyDescent="0.25">
      <c r="A342" s="36" t="s">
        <v>447</v>
      </c>
      <c r="B342" s="30" t="s">
        <v>14</v>
      </c>
      <c r="C342" s="38" t="s">
        <v>448</v>
      </c>
      <c r="D342" s="32">
        <f>D343</f>
        <v>0</v>
      </c>
      <c r="E342" s="32">
        <f>E343</f>
        <v>0</v>
      </c>
      <c r="F342" s="33">
        <f t="shared" si="48"/>
        <v>0</v>
      </c>
      <c r="G342" s="34"/>
      <c r="H342" s="37"/>
    </row>
    <row r="343" spans="1:8" ht="30" hidden="1" customHeight="1" x14ac:dyDescent="0.25">
      <c r="A343" s="36" t="s">
        <v>449</v>
      </c>
      <c r="B343" s="30" t="s">
        <v>14</v>
      </c>
      <c r="C343" s="38" t="s">
        <v>450</v>
      </c>
      <c r="D343" s="32">
        <v>0</v>
      </c>
      <c r="E343" s="32">
        <v>0</v>
      </c>
      <c r="F343" s="33">
        <f t="shared" si="48"/>
        <v>0</v>
      </c>
      <c r="G343" s="34"/>
      <c r="H343" s="37"/>
    </row>
    <row r="344" spans="1:8" ht="22.5" hidden="1" x14ac:dyDescent="0.25">
      <c r="A344" s="36" t="s">
        <v>445</v>
      </c>
      <c r="B344" s="30" t="s">
        <v>14</v>
      </c>
      <c r="C344" s="38" t="s">
        <v>451</v>
      </c>
      <c r="D344" s="32">
        <f>D345</f>
        <v>0</v>
      </c>
      <c r="E344" s="32">
        <f>E345</f>
        <v>0</v>
      </c>
      <c r="F344" s="33">
        <f t="shared" si="48"/>
        <v>0</v>
      </c>
      <c r="G344" s="34"/>
      <c r="H344" s="37"/>
    </row>
    <row r="345" spans="1:8" ht="17.25" hidden="1" customHeight="1" x14ac:dyDescent="0.25">
      <c r="A345" s="36" t="s">
        <v>447</v>
      </c>
      <c r="B345" s="30" t="s">
        <v>14</v>
      </c>
      <c r="C345" s="38" t="s">
        <v>452</v>
      </c>
      <c r="D345" s="32">
        <f>D346</f>
        <v>0</v>
      </c>
      <c r="E345" s="32">
        <f>E346</f>
        <v>0</v>
      </c>
      <c r="F345" s="33">
        <f t="shared" si="48"/>
        <v>0</v>
      </c>
      <c r="G345" s="34"/>
      <c r="H345" s="37"/>
    </row>
    <row r="346" spans="1:8" ht="24.75" hidden="1" customHeight="1" x14ac:dyDescent="0.25">
      <c r="A346" s="36" t="s">
        <v>449</v>
      </c>
      <c r="B346" s="30" t="s">
        <v>14</v>
      </c>
      <c r="C346" s="38" t="s">
        <v>453</v>
      </c>
      <c r="D346" s="32">
        <v>0</v>
      </c>
      <c r="E346" s="32">
        <v>0</v>
      </c>
      <c r="F346" s="33">
        <f t="shared" si="48"/>
        <v>0</v>
      </c>
      <c r="G346" s="34"/>
      <c r="H346" s="37"/>
    </row>
    <row r="347" spans="1:8" x14ac:dyDescent="0.25">
      <c r="A347" s="36" t="s">
        <v>64</v>
      </c>
      <c r="B347" s="30" t="s">
        <v>14</v>
      </c>
      <c r="C347" s="38" t="s">
        <v>454</v>
      </c>
      <c r="D347" s="32">
        <f>D348+D350</f>
        <v>4554890</v>
      </c>
      <c r="E347" s="32">
        <f>E348+E350</f>
        <v>0</v>
      </c>
      <c r="F347" s="33">
        <f t="shared" si="48"/>
        <v>4554890</v>
      </c>
      <c r="G347" s="34"/>
      <c r="H347" s="37"/>
    </row>
    <row r="348" spans="1:8" ht="19.5" customHeight="1" x14ac:dyDescent="0.25">
      <c r="A348" s="36" t="s">
        <v>132</v>
      </c>
      <c r="B348" s="30" t="s">
        <v>14</v>
      </c>
      <c r="C348" s="38" t="s">
        <v>455</v>
      </c>
      <c r="D348" s="32">
        <f>D349</f>
        <v>690000</v>
      </c>
      <c r="E348" s="32">
        <f>E349</f>
        <v>0</v>
      </c>
      <c r="F348" s="33">
        <f t="shared" si="48"/>
        <v>690000</v>
      </c>
      <c r="G348" s="34"/>
      <c r="H348" s="37"/>
    </row>
    <row r="349" spans="1:8" ht="24.75" customHeight="1" x14ac:dyDescent="0.25">
      <c r="A349" s="36" t="s">
        <v>356</v>
      </c>
      <c r="B349" s="30" t="s">
        <v>14</v>
      </c>
      <c r="C349" s="38" t="s">
        <v>456</v>
      </c>
      <c r="D349" s="32">
        <v>690000</v>
      </c>
      <c r="E349" s="32">
        <v>0</v>
      </c>
      <c r="F349" s="33">
        <f t="shared" si="48"/>
        <v>690000</v>
      </c>
      <c r="G349" s="34"/>
      <c r="H349" s="37"/>
    </row>
    <row r="350" spans="1:8" x14ac:dyDescent="0.25">
      <c r="A350" s="36" t="s">
        <v>66</v>
      </c>
      <c r="B350" s="30" t="s">
        <v>14</v>
      </c>
      <c r="C350" s="38" t="s">
        <v>457</v>
      </c>
      <c r="D350" s="32">
        <f>D351</f>
        <v>3864890</v>
      </c>
      <c r="E350" s="32">
        <f>E351</f>
        <v>0</v>
      </c>
      <c r="F350" s="33">
        <f t="shared" si="48"/>
        <v>3864890</v>
      </c>
      <c r="G350" s="34"/>
      <c r="H350" s="37"/>
    </row>
    <row r="351" spans="1:8" x14ac:dyDescent="0.25">
      <c r="A351" s="36" t="s">
        <v>68</v>
      </c>
      <c r="B351" s="30" t="s">
        <v>14</v>
      </c>
      <c r="C351" s="38" t="s">
        <v>458</v>
      </c>
      <c r="D351" s="32">
        <v>3864890</v>
      </c>
      <c r="E351" s="32">
        <v>0</v>
      </c>
      <c r="F351" s="33">
        <f t="shared" si="48"/>
        <v>3864890</v>
      </c>
      <c r="G351" s="34"/>
      <c r="H351" s="37"/>
    </row>
    <row r="352" spans="1:8" ht="45" hidden="1" customHeight="1" x14ac:dyDescent="0.25">
      <c r="A352" s="36" t="s">
        <v>460</v>
      </c>
      <c r="B352" s="30" t="s">
        <v>14</v>
      </c>
      <c r="C352" s="38" t="s">
        <v>461</v>
      </c>
      <c r="D352" s="32">
        <f>D353+D357</f>
        <v>0</v>
      </c>
      <c r="E352" s="32">
        <f>E353+E357</f>
        <v>0</v>
      </c>
      <c r="F352" s="33">
        <f t="shared" si="48"/>
        <v>0</v>
      </c>
      <c r="G352" s="34"/>
      <c r="H352" s="37"/>
    </row>
    <row r="353" spans="1:8" ht="80.25" hidden="1" customHeight="1" x14ac:dyDescent="0.25">
      <c r="A353" s="36" t="s">
        <v>459</v>
      </c>
      <c r="B353" s="30" t="s">
        <v>14</v>
      </c>
      <c r="C353" s="38" t="s">
        <v>462</v>
      </c>
      <c r="D353" s="32">
        <f t="shared" ref="D353:E355" si="50">D354</f>
        <v>0</v>
      </c>
      <c r="E353" s="32">
        <f t="shared" si="50"/>
        <v>0</v>
      </c>
      <c r="F353" s="33">
        <f t="shared" si="48"/>
        <v>0</v>
      </c>
      <c r="G353" s="34"/>
      <c r="H353" s="37"/>
    </row>
    <row r="354" spans="1:8" ht="22.5" hidden="1" customHeight="1" x14ac:dyDescent="0.25">
      <c r="A354" s="36" t="s">
        <v>445</v>
      </c>
      <c r="B354" s="30" t="s">
        <v>14</v>
      </c>
      <c r="C354" s="38" t="s">
        <v>463</v>
      </c>
      <c r="D354" s="32">
        <f t="shared" si="50"/>
        <v>0</v>
      </c>
      <c r="E354" s="32">
        <f t="shared" si="50"/>
        <v>0</v>
      </c>
      <c r="F354" s="33">
        <f t="shared" si="48"/>
        <v>0</v>
      </c>
      <c r="G354" s="34"/>
      <c r="H354" s="37"/>
    </row>
    <row r="355" spans="1:8" ht="17.25" hidden="1" customHeight="1" x14ac:dyDescent="0.25">
      <c r="A355" s="36" t="s">
        <v>447</v>
      </c>
      <c r="B355" s="30" t="s">
        <v>14</v>
      </c>
      <c r="C355" s="38" t="s">
        <v>464</v>
      </c>
      <c r="D355" s="32">
        <f t="shared" si="50"/>
        <v>0</v>
      </c>
      <c r="E355" s="32">
        <f t="shared" si="50"/>
        <v>0</v>
      </c>
      <c r="F355" s="33">
        <f t="shared" si="48"/>
        <v>0</v>
      </c>
      <c r="G355" s="34"/>
      <c r="H355" s="37"/>
    </row>
    <row r="356" spans="1:8" ht="24" hidden="1" customHeight="1" x14ac:dyDescent="0.25">
      <c r="A356" s="36" t="s">
        <v>449</v>
      </c>
      <c r="B356" s="30" t="s">
        <v>14</v>
      </c>
      <c r="C356" s="38" t="s">
        <v>465</v>
      </c>
      <c r="D356" s="32">
        <v>0</v>
      </c>
      <c r="E356" s="32">
        <v>0</v>
      </c>
      <c r="F356" s="33">
        <f t="shared" si="48"/>
        <v>0</v>
      </c>
      <c r="G356" s="34"/>
      <c r="H356" s="37"/>
    </row>
    <row r="357" spans="1:8" ht="24" hidden="1" customHeight="1" x14ac:dyDescent="0.25">
      <c r="A357" s="36" t="s">
        <v>466</v>
      </c>
      <c r="B357" s="30" t="s">
        <v>14</v>
      </c>
      <c r="C357" s="38" t="s">
        <v>467</v>
      </c>
      <c r="D357" s="32">
        <f t="shared" ref="D357:E359" si="51">D358</f>
        <v>0</v>
      </c>
      <c r="E357" s="32">
        <f t="shared" si="51"/>
        <v>0</v>
      </c>
      <c r="F357" s="33">
        <f t="shared" si="48"/>
        <v>0</v>
      </c>
      <c r="G357" s="34"/>
      <c r="H357" s="37"/>
    </row>
    <row r="358" spans="1:8" ht="26.25" hidden="1" customHeight="1" x14ac:dyDescent="0.25">
      <c r="A358" s="36" t="s">
        <v>54</v>
      </c>
      <c r="B358" s="30" t="s">
        <v>14</v>
      </c>
      <c r="C358" s="38" t="s">
        <v>468</v>
      </c>
      <c r="D358" s="32">
        <f t="shared" si="51"/>
        <v>0</v>
      </c>
      <c r="E358" s="32">
        <f t="shared" si="51"/>
        <v>0</v>
      </c>
      <c r="F358" s="33">
        <f t="shared" si="48"/>
        <v>0</v>
      </c>
      <c r="G358" s="34"/>
      <c r="H358" s="37"/>
    </row>
    <row r="359" spans="1:8" ht="25.5" hidden="1" customHeight="1" x14ac:dyDescent="0.25">
      <c r="A359" s="36" t="s">
        <v>56</v>
      </c>
      <c r="B359" s="30" t="s">
        <v>14</v>
      </c>
      <c r="C359" s="38" t="s">
        <v>469</v>
      </c>
      <c r="D359" s="32">
        <f t="shared" si="51"/>
        <v>0</v>
      </c>
      <c r="E359" s="32">
        <f t="shared" si="51"/>
        <v>0</v>
      </c>
      <c r="F359" s="33">
        <f t="shared" si="48"/>
        <v>0</v>
      </c>
      <c r="G359" s="34"/>
      <c r="H359" s="37"/>
    </row>
    <row r="360" spans="1:8" ht="16.5" hidden="1" customHeight="1" x14ac:dyDescent="0.25">
      <c r="A360" s="36" t="s">
        <v>105</v>
      </c>
      <c r="B360" s="30" t="s">
        <v>14</v>
      </c>
      <c r="C360" s="38" t="s">
        <v>470</v>
      </c>
      <c r="D360" s="32">
        <v>0</v>
      </c>
      <c r="E360" s="32">
        <v>0</v>
      </c>
      <c r="F360" s="33">
        <f t="shared" si="48"/>
        <v>0</v>
      </c>
      <c r="G360" s="34"/>
      <c r="H360" s="37"/>
    </row>
    <row r="361" spans="1:8" ht="66.75" hidden="1" customHeight="1" x14ac:dyDescent="0.25">
      <c r="A361" s="36" t="s">
        <v>471</v>
      </c>
      <c r="B361" s="30" t="s">
        <v>14</v>
      </c>
      <c r="C361" s="38" t="s">
        <v>472</v>
      </c>
      <c r="D361" s="32">
        <f>D362+D367</f>
        <v>0</v>
      </c>
      <c r="E361" s="32">
        <f>E362+E367</f>
        <v>0</v>
      </c>
      <c r="F361" s="33">
        <f t="shared" si="48"/>
        <v>0</v>
      </c>
      <c r="G361" s="34"/>
      <c r="H361" s="37"/>
    </row>
    <row r="362" spans="1:8" ht="36" hidden="1" customHeight="1" x14ac:dyDescent="0.25">
      <c r="A362" s="36" t="s">
        <v>473</v>
      </c>
      <c r="B362" s="30" t="s">
        <v>14</v>
      </c>
      <c r="C362" s="38" t="s">
        <v>474</v>
      </c>
      <c r="D362" s="32">
        <f t="shared" ref="D362:E365" si="52">D363</f>
        <v>0</v>
      </c>
      <c r="E362" s="32">
        <f t="shared" si="52"/>
        <v>0</v>
      </c>
      <c r="F362" s="33">
        <f t="shared" si="48"/>
        <v>0</v>
      </c>
      <c r="G362" s="34"/>
      <c r="H362" s="37"/>
    </row>
    <row r="363" spans="1:8" ht="69.75" hidden="1" customHeight="1" x14ac:dyDescent="0.25">
      <c r="A363" s="36" t="s">
        <v>475</v>
      </c>
      <c r="B363" s="30" t="s">
        <v>14</v>
      </c>
      <c r="C363" s="38" t="s">
        <v>476</v>
      </c>
      <c r="D363" s="32">
        <f t="shared" si="52"/>
        <v>0</v>
      </c>
      <c r="E363" s="32">
        <f t="shared" si="52"/>
        <v>0</v>
      </c>
      <c r="F363" s="33">
        <f t="shared" si="48"/>
        <v>0</v>
      </c>
      <c r="G363" s="34"/>
      <c r="H363" s="37"/>
    </row>
    <row r="364" spans="1:8" ht="28.5" hidden="1" customHeight="1" x14ac:dyDescent="0.25">
      <c r="A364" s="36" t="s">
        <v>445</v>
      </c>
      <c r="B364" s="30" t="s">
        <v>14</v>
      </c>
      <c r="C364" s="38" t="s">
        <v>477</v>
      </c>
      <c r="D364" s="32">
        <f t="shared" si="52"/>
        <v>0</v>
      </c>
      <c r="E364" s="32">
        <f t="shared" si="52"/>
        <v>0</v>
      </c>
      <c r="F364" s="33">
        <f t="shared" si="48"/>
        <v>0</v>
      </c>
      <c r="G364" s="34"/>
      <c r="H364" s="37"/>
    </row>
    <row r="365" spans="1:8" ht="18" hidden="1" customHeight="1" x14ac:dyDescent="0.25">
      <c r="A365" s="36" t="s">
        <v>447</v>
      </c>
      <c r="B365" s="30" t="s">
        <v>14</v>
      </c>
      <c r="C365" s="38" t="s">
        <v>478</v>
      </c>
      <c r="D365" s="32">
        <f t="shared" si="52"/>
        <v>0</v>
      </c>
      <c r="E365" s="32">
        <f t="shared" si="52"/>
        <v>0</v>
      </c>
      <c r="F365" s="33">
        <f t="shared" si="48"/>
        <v>0</v>
      </c>
      <c r="G365" s="34"/>
      <c r="H365" s="37"/>
    </row>
    <row r="366" spans="1:8" ht="27.75" hidden="1" customHeight="1" x14ac:dyDescent="0.25">
      <c r="A366" s="36" t="s">
        <v>449</v>
      </c>
      <c r="B366" s="30" t="s">
        <v>14</v>
      </c>
      <c r="C366" s="38" t="s">
        <v>479</v>
      </c>
      <c r="D366" s="32">
        <v>0</v>
      </c>
      <c r="E366" s="32">
        <v>0</v>
      </c>
      <c r="F366" s="33">
        <f t="shared" si="48"/>
        <v>0</v>
      </c>
      <c r="G366" s="34"/>
      <c r="H366" s="37"/>
    </row>
    <row r="367" spans="1:8" ht="36" hidden="1" customHeight="1" x14ac:dyDescent="0.25">
      <c r="A367" s="36" t="s">
        <v>480</v>
      </c>
      <c r="B367" s="30" t="s">
        <v>14</v>
      </c>
      <c r="C367" s="38" t="s">
        <v>481</v>
      </c>
      <c r="D367" s="32">
        <f>D368+D372+D376</f>
        <v>0</v>
      </c>
      <c r="E367" s="32">
        <f>E368+E372+E376</f>
        <v>0</v>
      </c>
      <c r="F367" s="33">
        <f t="shared" si="48"/>
        <v>0</v>
      </c>
      <c r="G367" s="34"/>
      <c r="H367" s="37"/>
    </row>
    <row r="368" spans="1:8" ht="29.25" hidden="1" customHeight="1" x14ac:dyDescent="0.25">
      <c r="A368" s="36" t="s">
        <v>482</v>
      </c>
      <c r="B368" s="30" t="s">
        <v>14</v>
      </c>
      <c r="C368" s="38" t="s">
        <v>483</v>
      </c>
      <c r="D368" s="32">
        <f t="shared" ref="D368:E370" si="53">D369</f>
        <v>0</v>
      </c>
      <c r="E368" s="32">
        <f t="shared" si="53"/>
        <v>0</v>
      </c>
      <c r="F368" s="33">
        <f t="shared" si="48"/>
        <v>0</v>
      </c>
      <c r="G368" s="34"/>
      <c r="H368" s="37"/>
    </row>
    <row r="369" spans="1:8" ht="23.25" hidden="1" customHeight="1" x14ac:dyDescent="0.25">
      <c r="A369" s="36" t="s">
        <v>54</v>
      </c>
      <c r="B369" s="30" t="s">
        <v>14</v>
      </c>
      <c r="C369" s="38" t="s">
        <v>484</v>
      </c>
      <c r="D369" s="32">
        <f t="shared" si="53"/>
        <v>0</v>
      </c>
      <c r="E369" s="32">
        <f t="shared" si="53"/>
        <v>0</v>
      </c>
      <c r="F369" s="33">
        <f t="shared" si="48"/>
        <v>0</v>
      </c>
      <c r="G369" s="34"/>
      <c r="H369" s="37"/>
    </row>
    <row r="370" spans="1:8" ht="26.25" hidden="1" customHeight="1" x14ac:dyDescent="0.25">
      <c r="A370" s="36" t="s">
        <v>56</v>
      </c>
      <c r="B370" s="30" t="s">
        <v>14</v>
      </c>
      <c r="C370" s="38" t="s">
        <v>485</v>
      </c>
      <c r="D370" s="32">
        <f t="shared" si="53"/>
        <v>0</v>
      </c>
      <c r="E370" s="32">
        <f t="shared" si="53"/>
        <v>0</v>
      </c>
      <c r="F370" s="33">
        <f t="shared" si="48"/>
        <v>0</v>
      </c>
      <c r="G370" s="34"/>
      <c r="H370" s="37"/>
    </row>
    <row r="371" spans="1:8" ht="26.25" hidden="1" customHeight="1" x14ac:dyDescent="0.25">
      <c r="A371" s="36" t="s">
        <v>185</v>
      </c>
      <c r="B371" s="30" t="s">
        <v>14</v>
      </c>
      <c r="C371" s="38" t="s">
        <v>486</v>
      </c>
      <c r="D371" s="32">
        <v>0</v>
      </c>
      <c r="E371" s="32">
        <v>0</v>
      </c>
      <c r="F371" s="33">
        <f t="shared" si="48"/>
        <v>0</v>
      </c>
      <c r="G371" s="34"/>
      <c r="H371" s="37"/>
    </row>
    <row r="372" spans="1:8" ht="28.5" hidden="1" customHeight="1" x14ac:dyDescent="0.25">
      <c r="A372" s="36" t="s">
        <v>487</v>
      </c>
      <c r="B372" s="30" t="s">
        <v>14</v>
      </c>
      <c r="C372" s="38" t="s">
        <v>488</v>
      </c>
      <c r="D372" s="32">
        <f t="shared" ref="D372:E374" si="54">D373</f>
        <v>0</v>
      </c>
      <c r="E372" s="32">
        <f t="shared" si="54"/>
        <v>0</v>
      </c>
      <c r="F372" s="33">
        <f t="shared" si="48"/>
        <v>0</v>
      </c>
      <c r="G372" s="34"/>
      <c r="H372" s="37"/>
    </row>
    <row r="373" spans="1:8" ht="23.25" hidden="1" customHeight="1" x14ac:dyDescent="0.25">
      <c r="A373" s="36" t="s">
        <v>54</v>
      </c>
      <c r="B373" s="30" t="s">
        <v>14</v>
      </c>
      <c r="C373" s="38" t="s">
        <v>489</v>
      </c>
      <c r="D373" s="32">
        <f t="shared" si="54"/>
        <v>0</v>
      </c>
      <c r="E373" s="32">
        <f t="shared" si="54"/>
        <v>0</v>
      </c>
      <c r="F373" s="33">
        <f t="shared" si="48"/>
        <v>0</v>
      </c>
      <c r="G373" s="34"/>
      <c r="H373" s="37"/>
    </row>
    <row r="374" spans="1:8" ht="26.25" hidden="1" customHeight="1" x14ac:dyDescent="0.25">
      <c r="A374" s="36" t="s">
        <v>56</v>
      </c>
      <c r="B374" s="30" t="s">
        <v>14</v>
      </c>
      <c r="C374" s="38" t="s">
        <v>490</v>
      </c>
      <c r="D374" s="32">
        <f t="shared" si="54"/>
        <v>0</v>
      </c>
      <c r="E374" s="32">
        <f t="shared" si="54"/>
        <v>0</v>
      </c>
      <c r="F374" s="33">
        <f t="shared" si="48"/>
        <v>0</v>
      </c>
      <c r="G374" s="34"/>
      <c r="H374" s="37"/>
    </row>
    <row r="375" spans="1:8" ht="19.5" hidden="1" customHeight="1" x14ac:dyDescent="0.25">
      <c r="A375" s="36" t="s">
        <v>58</v>
      </c>
      <c r="B375" s="30" t="s">
        <v>14</v>
      </c>
      <c r="C375" s="38" t="s">
        <v>491</v>
      </c>
      <c r="D375" s="32">
        <v>0</v>
      </c>
      <c r="E375" s="32">
        <v>0</v>
      </c>
      <c r="F375" s="33">
        <f t="shared" si="48"/>
        <v>0</v>
      </c>
      <c r="G375" s="34"/>
      <c r="H375" s="37"/>
    </row>
    <row r="376" spans="1:8" ht="34.5" hidden="1" customHeight="1" x14ac:dyDescent="0.25">
      <c r="A376" s="36" t="s">
        <v>492</v>
      </c>
      <c r="B376" s="30" t="s">
        <v>14</v>
      </c>
      <c r="C376" s="38" t="s">
        <v>493</v>
      </c>
      <c r="D376" s="32">
        <f t="shared" ref="D376:E378" si="55">D377</f>
        <v>0</v>
      </c>
      <c r="E376" s="32">
        <f t="shared" si="55"/>
        <v>0</v>
      </c>
      <c r="F376" s="33">
        <f t="shared" si="48"/>
        <v>0</v>
      </c>
      <c r="G376" s="34"/>
      <c r="H376" s="37"/>
    </row>
    <row r="377" spans="1:8" ht="18" hidden="1" customHeight="1" x14ac:dyDescent="0.25">
      <c r="A377" s="36" t="s">
        <v>54</v>
      </c>
      <c r="B377" s="30" t="s">
        <v>14</v>
      </c>
      <c r="C377" s="38" t="s">
        <v>494</v>
      </c>
      <c r="D377" s="32">
        <f t="shared" si="55"/>
        <v>0</v>
      </c>
      <c r="E377" s="32">
        <f t="shared" si="55"/>
        <v>0</v>
      </c>
      <c r="F377" s="33">
        <f t="shared" si="48"/>
        <v>0</v>
      </c>
      <c r="G377" s="34"/>
      <c r="H377" s="37"/>
    </row>
    <row r="378" spans="1:8" ht="19.5" hidden="1" customHeight="1" x14ac:dyDescent="0.25">
      <c r="A378" s="36" t="s">
        <v>56</v>
      </c>
      <c r="B378" s="30" t="s">
        <v>14</v>
      </c>
      <c r="C378" s="38" t="s">
        <v>495</v>
      </c>
      <c r="D378" s="32">
        <f t="shared" si="55"/>
        <v>0</v>
      </c>
      <c r="E378" s="32">
        <f t="shared" si="55"/>
        <v>0</v>
      </c>
      <c r="F378" s="33">
        <f t="shared" si="48"/>
        <v>0</v>
      </c>
      <c r="G378" s="34"/>
      <c r="H378" s="37"/>
    </row>
    <row r="379" spans="1:8" ht="16.5" hidden="1" customHeight="1" x14ac:dyDescent="0.25">
      <c r="A379" s="36" t="s">
        <v>105</v>
      </c>
      <c r="B379" s="30" t="s">
        <v>14</v>
      </c>
      <c r="C379" s="38" t="s">
        <v>496</v>
      </c>
      <c r="D379" s="32">
        <v>0</v>
      </c>
      <c r="E379" s="32">
        <v>0</v>
      </c>
      <c r="F379" s="33">
        <f t="shared" si="48"/>
        <v>0</v>
      </c>
      <c r="G379" s="34"/>
      <c r="H379" s="37"/>
    </row>
    <row r="380" spans="1:8" ht="32.25" customHeight="1" x14ac:dyDescent="0.25">
      <c r="A380" s="36" t="s">
        <v>556</v>
      </c>
      <c r="B380" s="30" t="s">
        <v>14</v>
      </c>
      <c r="C380" s="38" t="s">
        <v>498</v>
      </c>
      <c r="D380" s="32">
        <f>D387+D381</f>
        <v>6747201.3200000003</v>
      </c>
      <c r="E380" s="32">
        <f>E387+E381</f>
        <v>797294.73</v>
      </c>
      <c r="F380" s="33">
        <f t="shared" si="48"/>
        <v>5949906.5899999999</v>
      </c>
      <c r="G380" s="34"/>
      <c r="H380" s="37"/>
    </row>
    <row r="381" spans="1:8" ht="15.75" customHeight="1" x14ac:dyDescent="0.25">
      <c r="A381" s="36" t="s">
        <v>288</v>
      </c>
      <c r="B381" s="30" t="s">
        <v>14</v>
      </c>
      <c r="C381" s="38" t="s">
        <v>499</v>
      </c>
      <c r="D381" s="32">
        <f>D382</f>
        <v>6747201.3200000003</v>
      </c>
      <c r="E381" s="32">
        <f>E382</f>
        <v>797294.73</v>
      </c>
      <c r="F381" s="33">
        <f t="shared" si="48"/>
        <v>5949906.5899999999</v>
      </c>
      <c r="G381" s="34"/>
      <c r="H381" s="37"/>
    </row>
    <row r="382" spans="1:8" ht="15.75" customHeight="1" x14ac:dyDescent="0.25">
      <c r="A382" s="36" t="s">
        <v>500</v>
      </c>
      <c r="B382" s="30" t="s">
        <v>14</v>
      </c>
      <c r="C382" s="38" t="s">
        <v>501</v>
      </c>
      <c r="D382" s="32">
        <f>D383</f>
        <v>6747201.3200000003</v>
      </c>
      <c r="E382" s="32">
        <f>E383</f>
        <v>797294.73</v>
      </c>
      <c r="F382" s="33">
        <f t="shared" si="48"/>
        <v>5949906.5899999999</v>
      </c>
      <c r="G382" s="34"/>
      <c r="H382" s="37"/>
    </row>
    <row r="383" spans="1:8" ht="28.5" customHeight="1" x14ac:dyDescent="0.25">
      <c r="A383" s="49" t="s">
        <v>502</v>
      </c>
      <c r="B383" s="50" t="s">
        <v>14</v>
      </c>
      <c r="C383" s="51" t="s">
        <v>503</v>
      </c>
      <c r="D383" s="52">
        <f t="shared" ref="D383:E385" si="56">D384</f>
        <v>6747201.3200000003</v>
      </c>
      <c r="E383" s="52">
        <f t="shared" si="56"/>
        <v>797294.73</v>
      </c>
      <c r="F383" s="52">
        <f t="shared" ref="F383:F446" si="57">D383-E383</f>
        <v>5949906.5899999999</v>
      </c>
      <c r="G383" s="34"/>
      <c r="H383" s="37"/>
    </row>
    <row r="384" spans="1:8" ht="15.75" customHeight="1" x14ac:dyDescent="0.25">
      <c r="A384" s="53" t="s">
        <v>64</v>
      </c>
      <c r="B384" s="50" t="s">
        <v>14</v>
      </c>
      <c r="C384" s="51" t="s">
        <v>504</v>
      </c>
      <c r="D384" s="52">
        <f>D385</f>
        <v>6747201.3200000003</v>
      </c>
      <c r="E384" s="52">
        <f t="shared" si="56"/>
        <v>797294.73</v>
      </c>
      <c r="F384" s="52">
        <f t="shared" si="57"/>
        <v>5949906.5899999999</v>
      </c>
      <c r="G384" s="34"/>
      <c r="H384" s="37"/>
    </row>
    <row r="385" spans="1:8" ht="35.25" customHeight="1" x14ac:dyDescent="0.25">
      <c r="A385" s="53" t="s">
        <v>505</v>
      </c>
      <c r="B385" s="50" t="s">
        <v>14</v>
      </c>
      <c r="C385" s="51" t="s">
        <v>506</v>
      </c>
      <c r="D385" s="52">
        <f t="shared" si="56"/>
        <v>6747201.3200000003</v>
      </c>
      <c r="E385" s="52">
        <f t="shared" si="56"/>
        <v>797294.73</v>
      </c>
      <c r="F385" s="52">
        <f t="shared" si="57"/>
        <v>5949906.5899999999</v>
      </c>
      <c r="G385" s="34"/>
      <c r="H385" s="37"/>
    </row>
    <row r="386" spans="1:8" ht="35.25" customHeight="1" x14ac:dyDescent="0.25">
      <c r="A386" s="53" t="s">
        <v>265</v>
      </c>
      <c r="B386" s="50" t="s">
        <v>14</v>
      </c>
      <c r="C386" s="51" t="s">
        <v>507</v>
      </c>
      <c r="D386" s="52">
        <v>6747201.3200000003</v>
      </c>
      <c r="E386" s="52">
        <v>797294.73</v>
      </c>
      <c r="F386" s="52">
        <f t="shared" si="57"/>
        <v>5949906.5899999999</v>
      </c>
      <c r="G386" s="34"/>
      <c r="H386" s="37"/>
    </row>
    <row r="387" spans="1:8" ht="24.75" hidden="1" customHeight="1" x14ac:dyDescent="0.25">
      <c r="A387" s="36" t="s">
        <v>508</v>
      </c>
      <c r="B387" s="30" t="s">
        <v>14</v>
      </c>
      <c r="C387" s="38" t="s">
        <v>509</v>
      </c>
      <c r="D387" s="32">
        <f>D393+D388</f>
        <v>0</v>
      </c>
      <c r="E387" s="32">
        <f>E393+E388</f>
        <v>0</v>
      </c>
      <c r="F387" s="33">
        <f t="shared" si="57"/>
        <v>0</v>
      </c>
      <c r="G387" s="34"/>
      <c r="H387" s="37"/>
    </row>
    <row r="388" spans="1:8" ht="39.75" hidden="1" customHeight="1" x14ac:dyDescent="0.25">
      <c r="A388" s="36" t="s">
        <v>510</v>
      </c>
      <c r="B388" s="30" t="s">
        <v>14</v>
      </c>
      <c r="C388" s="38" t="s">
        <v>511</v>
      </c>
      <c r="D388" s="32">
        <f t="shared" ref="D388:E391" si="58">D389</f>
        <v>0</v>
      </c>
      <c r="E388" s="32">
        <f t="shared" si="58"/>
        <v>0</v>
      </c>
      <c r="F388" s="33">
        <f t="shared" si="57"/>
        <v>0</v>
      </c>
      <c r="G388" s="34"/>
      <c r="H388" s="37"/>
    </row>
    <row r="389" spans="1:8" ht="44.25" hidden="1" customHeight="1" x14ac:dyDescent="0.25">
      <c r="A389" s="36" t="s">
        <v>101</v>
      </c>
      <c r="B389" s="30" t="s">
        <v>14</v>
      </c>
      <c r="C389" s="38" t="s">
        <v>512</v>
      </c>
      <c r="D389" s="32">
        <f t="shared" si="58"/>
        <v>0</v>
      </c>
      <c r="E389" s="32">
        <f t="shared" si="58"/>
        <v>0</v>
      </c>
      <c r="F389" s="33">
        <f t="shared" si="57"/>
        <v>0</v>
      </c>
      <c r="G389" s="34"/>
      <c r="H389" s="37"/>
    </row>
    <row r="390" spans="1:8" ht="29.25" hidden="1" customHeight="1" x14ac:dyDescent="0.25">
      <c r="A390" s="36" t="s">
        <v>54</v>
      </c>
      <c r="B390" s="30" t="s">
        <v>14</v>
      </c>
      <c r="C390" s="38" t="s">
        <v>513</v>
      </c>
      <c r="D390" s="32">
        <f t="shared" si="58"/>
        <v>0</v>
      </c>
      <c r="E390" s="32">
        <f t="shared" si="58"/>
        <v>0</v>
      </c>
      <c r="F390" s="33">
        <f t="shared" si="57"/>
        <v>0</v>
      </c>
      <c r="G390" s="34"/>
      <c r="H390" s="37"/>
    </row>
    <row r="391" spans="1:8" ht="27.75" hidden="1" customHeight="1" x14ac:dyDescent="0.25">
      <c r="A391" s="36" t="s">
        <v>56</v>
      </c>
      <c r="B391" s="30" t="s">
        <v>14</v>
      </c>
      <c r="C391" s="38" t="s">
        <v>514</v>
      </c>
      <c r="D391" s="32">
        <f t="shared" si="58"/>
        <v>0</v>
      </c>
      <c r="E391" s="32">
        <f t="shared" si="58"/>
        <v>0</v>
      </c>
      <c r="F391" s="33">
        <f t="shared" si="57"/>
        <v>0</v>
      </c>
      <c r="G391" s="34"/>
      <c r="H391" s="37"/>
    </row>
    <row r="392" spans="1:8" hidden="1" x14ac:dyDescent="0.25">
      <c r="A392" s="36" t="s">
        <v>105</v>
      </c>
      <c r="B392" s="30" t="s">
        <v>14</v>
      </c>
      <c r="C392" s="38" t="s">
        <v>515</v>
      </c>
      <c r="D392" s="32">
        <v>0</v>
      </c>
      <c r="E392" s="32">
        <v>0</v>
      </c>
      <c r="F392" s="33">
        <f t="shared" si="57"/>
        <v>0</v>
      </c>
      <c r="G392" s="34"/>
      <c r="H392" s="37"/>
    </row>
    <row r="393" spans="1:8" ht="22.5" hidden="1" x14ac:dyDescent="0.25">
      <c r="A393" s="36" t="s">
        <v>516</v>
      </c>
      <c r="B393" s="30" t="s">
        <v>14</v>
      </c>
      <c r="C393" s="38" t="s">
        <v>517</v>
      </c>
      <c r="D393" s="32">
        <f t="shared" ref="D393:E396" si="59">D394</f>
        <v>0</v>
      </c>
      <c r="E393" s="32">
        <f t="shared" si="59"/>
        <v>0</v>
      </c>
      <c r="F393" s="33">
        <f t="shared" si="57"/>
        <v>0</v>
      </c>
      <c r="G393" s="34"/>
      <c r="H393" s="37"/>
    </row>
    <row r="394" spans="1:8" ht="45" hidden="1" x14ac:dyDescent="0.25">
      <c r="A394" s="36" t="s">
        <v>101</v>
      </c>
      <c r="B394" s="30" t="s">
        <v>14</v>
      </c>
      <c r="C394" s="38" t="s">
        <v>518</v>
      </c>
      <c r="D394" s="32">
        <f t="shared" si="59"/>
        <v>0</v>
      </c>
      <c r="E394" s="32">
        <f t="shared" si="59"/>
        <v>0</v>
      </c>
      <c r="F394" s="33">
        <f t="shared" si="57"/>
        <v>0</v>
      </c>
      <c r="G394" s="34"/>
      <c r="H394" s="37"/>
    </row>
    <row r="395" spans="1:8" ht="22.5" hidden="1" x14ac:dyDescent="0.25">
      <c r="A395" s="36" t="s">
        <v>54</v>
      </c>
      <c r="B395" s="30" t="s">
        <v>14</v>
      </c>
      <c r="C395" s="38" t="s">
        <v>519</v>
      </c>
      <c r="D395" s="32">
        <f t="shared" si="59"/>
        <v>0</v>
      </c>
      <c r="E395" s="32">
        <f t="shared" si="59"/>
        <v>0</v>
      </c>
      <c r="F395" s="33">
        <f t="shared" si="57"/>
        <v>0</v>
      </c>
      <c r="G395" s="34"/>
      <c r="H395" s="37"/>
    </row>
    <row r="396" spans="1:8" ht="22.5" hidden="1" x14ac:dyDescent="0.25">
      <c r="A396" s="36" t="s">
        <v>56</v>
      </c>
      <c r="B396" s="30" t="s">
        <v>14</v>
      </c>
      <c r="C396" s="38" t="s">
        <v>520</v>
      </c>
      <c r="D396" s="32">
        <f t="shared" si="59"/>
        <v>0</v>
      </c>
      <c r="E396" s="32">
        <f t="shared" si="59"/>
        <v>0</v>
      </c>
      <c r="F396" s="33">
        <f t="shared" si="57"/>
        <v>0</v>
      </c>
      <c r="G396" s="34"/>
      <c r="H396" s="37"/>
    </row>
    <row r="397" spans="1:8" hidden="1" x14ac:dyDescent="0.25">
      <c r="A397" s="36" t="s">
        <v>105</v>
      </c>
      <c r="B397" s="30" t="s">
        <v>14</v>
      </c>
      <c r="C397" s="38" t="s">
        <v>521</v>
      </c>
      <c r="D397" s="32">
        <v>0</v>
      </c>
      <c r="E397" s="32">
        <v>0</v>
      </c>
      <c r="F397" s="33">
        <f t="shared" si="57"/>
        <v>0</v>
      </c>
      <c r="G397" s="34"/>
      <c r="H397" s="37"/>
    </row>
    <row r="398" spans="1:8" ht="32.25" customHeight="1" x14ac:dyDescent="0.25">
      <c r="A398" s="36" t="s">
        <v>841</v>
      </c>
      <c r="B398" s="30" t="s">
        <v>14</v>
      </c>
      <c r="C398" s="38" t="s">
        <v>522</v>
      </c>
      <c r="D398" s="32">
        <f>D404+D399</f>
        <v>5785430</v>
      </c>
      <c r="E398" s="32">
        <f>E404+E399</f>
        <v>319228.40000000002</v>
      </c>
      <c r="F398" s="33">
        <f t="shared" si="57"/>
        <v>5466201.5999999996</v>
      </c>
      <c r="G398" s="34"/>
      <c r="H398" s="37"/>
    </row>
    <row r="399" spans="1:8" ht="29.25" hidden="1" customHeight="1" x14ac:dyDescent="0.25">
      <c r="A399" s="36" t="s">
        <v>166</v>
      </c>
      <c r="B399" s="30" t="s">
        <v>14</v>
      </c>
      <c r="C399" s="38" t="s">
        <v>523</v>
      </c>
      <c r="D399" s="32">
        <f t="shared" ref="D399:E402" si="60">D400</f>
        <v>0</v>
      </c>
      <c r="E399" s="32">
        <f t="shared" si="60"/>
        <v>0</v>
      </c>
      <c r="F399" s="33">
        <f t="shared" si="57"/>
        <v>0</v>
      </c>
      <c r="G399" s="34"/>
      <c r="H399" s="37"/>
    </row>
    <row r="400" spans="1:8" ht="23.25" hidden="1" customHeight="1" x14ac:dyDescent="0.25">
      <c r="A400" s="36" t="s">
        <v>524</v>
      </c>
      <c r="B400" s="30" t="s">
        <v>14</v>
      </c>
      <c r="C400" s="38" t="s">
        <v>525</v>
      </c>
      <c r="D400" s="32">
        <f t="shared" si="60"/>
        <v>0</v>
      </c>
      <c r="E400" s="32">
        <f t="shared" si="60"/>
        <v>0</v>
      </c>
      <c r="F400" s="33">
        <f t="shared" si="57"/>
        <v>0</v>
      </c>
      <c r="G400" s="34"/>
      <c r="H400" s="37"/>
    </row>
    <row r="401" spans="1:8" ht="24.75" hidden="1" customHeight="1" x14ac:dyDescent="0.25">
      <c r="A401" s="36" t="s">
        <v>54</v>
      </c>
      <c r="B401" s="30" t="s">
        <v>14</v>
      </c>
      <c r="C401" s="38" t="s">
        <v>526</v>
      </c>
      <c r="D401" s="32">
        <f t="shared" si="60"/>
        <v>0</v>
      </c>
      <c r="E401" s="32">
        <f t="shared" si="60"/>
        <v>0</v>
      </c>
      <c r="F401" s="33">
        <f t="shared" si="57"/>
        <v>0</v>
      </c>
      <c r="G401" s="34"/>
      <c r="H401" s="37"/>
    </row>
    <row r="402" spans="1:8" ht="24" hidden="1" customHeight="1" x14ac:dyDescent="0.25">
      <c r="A402" s="36" t="s">
        <v>56</v>
      </c>
      <c r="B402" s="30" t="s">
        <v>14</v>
      </c>
      <c r="C402" s="38" t="s">
        <v>527</v>
      </c>
      <c r="D402" s="32">
        <f t="shared" si="60"/>
        <v>0</v>
      </c>
      <c r="E402" s="32">
        <f t="shared" si="60"/>
        <v>0</v>
      </c>
      <c r="F402" s="33">
        <f t="shared" si="57"/>
        <v>0</v>
      </c>
      <c r="G402" s="34"/>
      <c r="H402" s="37"/>
    </row>
    <row r="403" spans="1:8" ht="15" hidden="1" customHeight="1" x14ac:dyDescent="0.25">
      <c r="A403" s="36" t="s">
        <v>105</v>
      </c>
      <c r="B403" s="30" t="s">
        <v>14</v>
      </c>
      <c r="C403" s="38" t="s">
        <v>528</v>
      </c>
      <c r="D403" s="32">
        <v>0</v>
      </c>
      <c r="E403" s="32">
        <v>0</v>
      </c>
      <c r="F403" s="33">
        <f t="shared" si="57"/>
        <v>0</v>
      </c>
      <c r="G403" s="34"/>
      <c r="H403" s="37"/>
    </row>
    <row r="404" spans="1:8" ht="27" customHeight="1" x14ac:dyDescent="0.25">
      <c r="A404" s="36" t="s">
        <v>116</v>
      </c>
      <c r="B404" s="30" t="s">
        <v>14</v>
      </c>
      <c r="C404" s="38" t="s">
        <v>529</v>
      </c>
      <c r="D404" s="32">
        <f>D405+D410</f>
        <v>5785430</v>
      </c>
      <c r="E404" s="32">
        <f>E405+E410</f>
        <v>319228.40000000002</v>
      </c>
      <c r="F404" s="32">
        <f t="shared" si="57"/>
        <v>5466201.5999999996</v>
      </c>
      <c r="G404" s="34"/>
      <c r="H404" s="37"/>
    </row>
    <row r="405" spans="1:8" ht="27" customHeight="1" x14ac:dyDescent="0.25">
      <c r="A405" s="36" t="s">
        <v>530</v>
      </c>
      <c r="B405" s="30" t="s">
        <v>14</v>
      </c>
      <c r="C405" s="38" t="s">
        <v>531</v>
      </c>
      <c r="D405" s="32">
        <f t="shared" ref="D405:E406" si="61">D406</f>
        <v>4385430</v>
      </c>
      <c r="E405" s="32">
        <f t="shared" si="61"/>
        <v>0</v>
      </c>
      <c r="F405" s="33">
        <f t="shared" si="57"/>
        <v>4385430</v>
      </c>
      <c r="G405" s="34"/>
      <c r="H405" s="37"/>
    </row>
    <row r="406" spans="1:8" ht="28.5" customHeight="1" x14ac:dyDescent="0.25">
      <c r="A406" s="36" t="s">
        <v>54</v>
      </c>
      <c r="B406" s="30" t="s">
        <v>14</v>
      </c>
      <c r="C406" s="38" t="s">
        <v>532</v>
      </c>
      <c r="D406" s="32">
        <f t="shared" si="61"/>
        <v>4385430</v>
      </c>
      <c r="E406" s="32">
        <f t="shared" si="61"/>
        <v>0</v>
      </c>
      <c r="F406" s="33">
        <f t="shared" si="57"/>
        <v>4385430</v>
      </c>
      <c r="G406" s="34"/>
      <c r="H406" s="37"/>
    </row>
    <row r="407" spans="1:8" ht="27" customHeight="1" x14ac:dyDescent="0.25">
      <c r="A407" s="36" t="s">
        <v>56</v>
      </c>
      <c r="B407" s="30" t="s">
        <v>14</v>
      </c>
      <c r="C407" s="38" t="s">
        <v>533</v>
      </c>
      <c r="D407" s="32">
        <f>D408+D409</f>
        <v>4385430</v>
      </c>
      <c r="E407" s="32">
        <f>E408+E409</f>
        <v>0</v>
      </c>
      <c r="F407" s="33">
        <f t="shared" si="57"/>
        <v>4385430</v>
      </c>
      <c r="G407" s="34"/>
      <c r="H407" s="37"/>
    </row>
    <row r="408" spans="1:8" ht="24.75" customHeight="1" x14ac:dyDescent="0.25">
      <c r="A408" s="36" t="s">
        <v>534</v>
      </c>
      <c r="B408" s="30" t="s">
        <v>14</v>
      </c>
      <c r="C408" s="38" t="s">
        <v>535</v>
      </c>
      <c r="D408" s="32">
        <v>4385430</v>
      </c>
      <c r="E408" s="32">
        <v>0</v>
      </c>
      <c r="F408" s="33">
        <f t="shared" si="57"/>
        <v>4385430</v>
      </c>
      <c r="G408" s="34"/>
      <c r="H408" s="37"/>
    </row>
    <row r="409" spans="1:8" ht="15" hidden="1" customHeight="1" x14ac:dyDescent="0.25">
      <c r="A409" s="36" t="s">
        <v>105</v>
      </c>
      <c r="B409" s="30" t="s">
        <v>14</v>
      </c>
      <c r="C409" s="38" t="s">
        <v>536</v>
      </c>
      <c r="D409" s="32">
        <v>0</v>
      </c>
      <c r="E409" s="32">
        <v>0</v>
      </c>
      <c r="F409" s="33">
        <f t="shared" si="57"/>
        <v>0</v>
      </c>
      <c r="G409" s="34"/>
      <c r="H409" s="37"/>
    </row>
    <row r="410" spans="1:8" ht="27" customHeight="1" x14ac:dyDescent="0.25">
      <c r="A410" s="36" t="s">
        <v>537</v>
      </c>
      <c r="B410" s="30" t="s">
        <v>14</v>
      </c>
      <c r="C410" s="38" t="s">
        <v>538</v>
      </c>
      <c r="D410" s="32">
        <f>D411+D414</f>
        <v>1400000</v>
      </c>
      <c r="E410" s="32">
        <f>E411+E414</f>
        <v>319228.40000000002</v>
      </c>
      <c r="F410" s="33">
        <f t="shared" si="57"/>
        <v>1080771.6000000001</v>
      </c>
      <c r="G410" s="34"/>
      <c r="H410" s="37"/>
    </row>
    <row r="411" spans="1:8" ht="23.25" customHeight="1" x14ac:dyDescent="0.25">
      <c r="A411" s="36" t="s">
        <v>54</v>
      </c>
      <c r="B411" s="30" t="s">
        <v>14</v>
      </c>
      <c r="C411" s="38" t="s">
        <v>539</v>
      </c>
      <c r="D411" s="32">
        <f t="shared" ref="D411:E412" si="62">D412</f>
        <v>1400000</v>
      </c>
      <c r="E411" s="32">
        <f t="shared" si="62"/>
        <v>319228.40000000002</v>
      </c>
      <c r="F411" s="33">
        <f t="shared" si="57"/>
        <v>1080771.6000000001</v>
      </c>
      <c r="G411" s="34"/>
      <c r="H411" s="37"/>
    </row>
    <row r="412" spans="1:8" ht="24.75" customHeight="1" x14ac:dyDescent="0.25">
      <c r="A412" s="36" t="s">
        <v>56</v>
      </c>
      <c r="B412" s="30" t="s">
        <v>14</v>
      </c>
      <c r="C412" s="38" t="s">
        <v>540</v>
      </c>
      <c r="D412" s="32">
        <f t="shared" si="62"/>
        <v>1400000</v>
      </c>
      <c r="E412" s="32">
        <f t="shared" si="62"/>
        <v>319228.40000000002</v>
      </c>
      <c r="F412" s="33">
        <f t="shared" si="57"/>
        <v>1080771.6000000001</v>
      </c>
      <c r="G412" s="34"/>
      <c r="H412" s="37"/>
    </row>
    <row r="413" spans="1:8" ht="17.25" customHeight="1" x14ac:dyDescent="0.25">
      <c r="A413" s="36" t="s">
        <v>105</v>
      </c>
      <c r="B413" s="30" t="s">
        <v>14</v>
      </c>
      <c r="C413" s="38" t="s">
        <v>541</v>
      </c>
      <c r="D413" s="32">
        <v>1400000</v>
      </c>
      <c r="E413" s="32">
        <v>319228.40000000002</v>
      </c>
      <c r="F413" s="33">
        <f t="shared" si="57"/>
        <v>1080771.6000000001</v>
      </c>
      <c r="G413" s="34"/>
      <c r="H413" s="37"/>
    </row>
    <row r="414" spans="1:8" ht="17.25" hidden="1" customHeight="1" x14ac:dyDescent="0.25">
      <c r="A414" s="36" t="s">
        <v>542</v>
      </c>
      <c r="B414" s="30" t="s">
        <v>14</v>
      </c>
      <c r="C414" s="38" t="s">
        <v>543</v>
      </c>
      <c r="D414" s="32">
        <f>D415</f>
        <v>0</v>
      </c>
      <c r="E414" s="32">
        <f>E415</f>
        <v>0</v>
      </c>
      <c r="F414" s="33">
        <f t="shared" si="57"/>
        <v>0</v>
      </c>
      <c r="G414" s="34"/>
      <c r="H414" s="37"/>
    </row>
    <row r="415" spans="1:8" ht="17.25" hidden="1" customHeight="1" x14ac:dyDescent="0.25">
      <c r="A415" s="36" t="s">
        <v>66</v>
      </c>
      <c r="B415" s="30" t="s">
        <v>14</v>
      </c>
      <c r="C415" s="38" t="s">
        <v>544</v>
      </c>
      <c r="D415" s="32">
        <f>D416</f>
        <v>0</v>
      </c>
      <c r="E415" s="32">
        <f>E416</f>
        <v>0</v>
      </c>
      <c r="F415" s="33">
        <f t="shared" si="57"/>
        <v>0</v>
      </c>
      <c r="G415" s="34"/>
      <c r="H415" s="37"/>
    </row>
    <row r="416" spans="1:8" ht="17.25" hidden="1" customHeight="1" x14ac:dyDescent="0.25">
      <c r="A416" s="36" t="s">
        <v>68</v>
      </c>
      <c r="B416" s="30" t="s">
        <v>14</v>
      </c>
      <c r="C416" s="38" t="s">
        <v>545</v>
      </c>
      <c r="D416" s="32">
        <v>0</v>
      </c>
      <c r="E416" s="32">
        <v>0</v>
      </c>
      <c r="F416" s="33">
        <f t="shared" si="57"/>
        <v>0</v>
      </c>
      <c r="G416" s="34"/>
      <c r="H416" s="37"/>
    </row>
    <row r="417" spans="1:8" ht="56.25" hidden="1" x14ac:dyDescent="0.25">
      <c r="A417" s="36" t="s">
        <v>546</v>
      </c>
      <c r="B417" s="30" t="s">
        <v>14</v>
      </c>
      <c r="C417" s="38" t="s">
        <v>547</v>
      </c>
      <c r="D417" s="32">
        <f>D420</f>
        <v>0</v>
      </c>
      <c r="E417" s="32">
        <f>E420</f>
        <v>0</v>
      </c>
      <c r="F417" s="33">
        <f t="shared" si="57"/>
        <v>0</v>
      </c>
      <c r="G417" s="34"/>
      <c r="H417" s="37"/>
    </row>
    <row r="418" spans="1:8" ht="22.5" hidden="1" x14ac:dyDescent="0.25">
      <c r="A418" s="36" t="s">
        <v>548</v>
      </c>
      <c r="B418" s="30" t="s">
        <v>14</v>
      </c>
      <c r="C418" s="38" t="s">
        <v>549</v>
      </c>
      <c r="D418" s="32">
        <f t="shared" ref="D418:E421" si="63">D419</f>
        <v>0</v>
      </c>
      <c r="E418" s="32">
        <f t="shared" si="63"/>
        <v>0</v>
      </c>
      <c r="F418" s="33">
        <f t="shared" si="57"/>
        <v>0</v>
      </c>
      <c r="G418" s="34"/>
      <c r="H418" s="37"/>
    </row>
    <row r="419" spans="1:8" ht="45" hidden="1" x14ac:dyDescent="0.25">
      <c r="A419" s="36" t="s">
        <v>152</v>
      </c>
      <c r="B419" s="30" t="s">
        <v>14</v>
      </c>
      <c r="C419" s="38" t="s">
        <v>550</v>
      </c>
      <c r="D419" s="32">
        <f t="shared" si="63"/>
        <v>0</v>
      </c>
      <c r="E419" s="32">
        <f t="shared" si="63"/>
        <v>0</v>
      </c>
      <c r="F419" s="33">
        <f t="shared" si="57"/>
        <v>0</v>
      </c>
      <c r="G419" s="34"/>
      <c r="H419" s="37"/>
    </row>
    <row r="420" spans="1:8" ht="45" hidden="1" x14ac:dyDescent="0.25">
      <c r="A420" s="36" t="s">
        <v>152</v>
      </c>
      <c r="B420" s="30" t="s">
        <v>14</v>
      </c>
      <c r="C420" s="38" t="s">
        <v>551</v>
      </c>
      <c r="D420" s="32">
        <f t="shared" si="63"/>
        <v>0</v>
      </c>
      <c r="E420" s="32">
        <f t="shared" si="63"/>
        <v>0</v>
      </c>
      <c r="F420" s="33">
        <f t="shared" si="57"/>
        <v>0</v>
      </c>
      <c r="G420" s="34"/>
      <c r="H420" s="37"/>
    </row>
    <row r="421" spans="1:8" ht="28.5" hidden="1" customHeight="1" x14ac:dyDescent="0.25">
      <c r="A421" s="36" t="s">
        <v>56</v>
      </c>
      <c r="B421" s="30" t="s">
        <v>14</v>
      </c>
      <c r="C421" s="38" t="s">
        <v>552</v>
      </c>
      <c r="D421" s="32">
        <f t="shared" si="63"/>
        <v>0</v>
      </c>
      <c r="E421" s="32">
        <f t="shared" si="63"/>
        <v>0</v>
      </c>
      <c r="F421" s="33">
        <f t="shared" si="57"/>
        <v>0</v>
      </c>
      <c r="G421" s="34"/>
      <c r="H421" s="37"/>
    </row>
    <row r="422" spans="1:8" ht="28.5" hidden="1" customHeight="1" x14ac:dyDescent="0.25">
      <c r="A422" s="36" t="s">
        <v>105</v>
      </c>
      <c r="B422" s="30" t="s">
        <v>14</v>
      </c>
      <c r="C422" s="38" t="s">
        <v>553</v>
      </c>
      <c r="D422" s="32">
        <v>0</v>
      </c>
      <c r="E422" s="32">
        <v>0</v>
      </c>
      <c r="F422" s="33">
        <f t="shared" si="57"/>
        <v>0</v>
      </c>
      <c r="G422" s="34"/>
      <c r="H422" s="37"/>
    </row>
    <row r="423" spans="1:8" ht="14.25" customHeight="1" x14ac:dyDescent="0.25">
      <c r="A423" s="36" t="s">
        <v>554</v>
      </c>
      <c r="B423" s="30" t="s">
        <v>14</v>
      </c>
      <c r="C423" s="38" t="s">
        <v>555</v>
      </c>
      <c r="D423" s="32">
        <f>D502+D424+D508</f>
        <v>134534938.09</v>
      </c>
      <c r="E423" s="32">
        <f>E502+E424+E508</f>
        <v>1982273.23</v>
      </c>
      <c r="F423" s="33">
        <f t="shared" si="57"/>
        <v>132552664.86</v>
      </c>
      <c r="G423" s="34"/>
      <c r="H423" s="37"/>
    </row>
    <row r="424" spans="1:8" ht="33" customHeight="1" x14ac:dyDescent="0.25">
      <c r="A424" s="36" t="s">
        <v>556</v>
      </c>
      <c r="B424" s="30" t="s">
        <v>14</v>
      </c>
      <c r="C424" s="38" t="s">
        <v>557</v>
      </c>
      <c r="D424" s="32">
        <f>D425+D461+D490+D496</f>
        <v>126904485.09</v>
      </c>
      <c r="E424" s="32">
        <f>E425+E461+E490+E496</f>
        <v>0</v>
      </c>
      <c r="F424" s="33">
        <f t="shared" si="57"/>
        <v>126904485.09</v>
      </c>
      <c r="G424" s="34"/>
      <c r="H424" s="37"/>
    </row>
    <row r="425" spans="1:8" ht="26.25" customHeight="1" x14ac:dyDescent="0.25">
      <c r="A425" s="36" t="s">
        <v>558</v>
      </c>
      <c r="B425" s="30" t="s">
        <v>14</v>
      </c>
      <c r="C425" s="38" t="s">
        <v>559</v>
      </c>
      <c r="D425" s="32">
        <f>D431+D426+D456</f>
        <v>126724485.09</v>
      </c>
      <c r="E425" s="32">
        <f>E431+E426+E456</f>
        <v>0</v>
      </c>
      <c r="F425" s="33">
        <f t="shared" si="57"/>
        <v>126724485.09</v>
      </c>
      <c r="G425" s="34"/>
      <c r="H425" s="37"/>
    </row>
    <row r="426" spans="1:8" ht="19.5" hidden="1" customHeight="1" x14ac:dyDescent="0.25">
      <c r="A426" s="36" t="s">
        <v>560</v>
      </c>
      <c r="B426" s="30" t="s">
        <v>14</v>
      </c>
      <c r="C426" s="38" t="s">
        <v>561</v>
      </c>
      <c r="D426" s="32">
        <f t="shared" ref="D426:E429" si="64">D427</f>
        <v>0</v>
      </c>
      <c r="E426" s="32">
        <f t="shared" si="64"/>
        <v>0</v>
      </c>
      <c r="F426" s="33">
        <f t="shared" si="57"/>
        <v>0</v>
      </c>
      <c r="G426" s="34"/>
      <c r="H426" s="37"/>
    </row>
    <row r="427" spans="1:8" ht="43.5" hidden="1" customHeight="1" x14ac:dyDescent="0.25">
      <c r="A427" s="36" t="s">
        <v>152</v>
      </c>
      <c r="B427" s="30" t="s">
        <v>14</v>
      </c>
      <c r="C427" s="38" t="s">
        <v>562</v>
      </c>
      <c r="D427" s="32">
        <f t="shared" si="64"/>
        <v>0</v>
      </c>
      <c r="E427" s="32">
        <f t="shared" si="64"/>
        <v>0</v>
      </c>
      <c r="F427" s="33">
        <f t="shared" si="57"/>
        <v>0</v>
      </c>
      <c r="G427" s="34"/>
      <c r="H427" s="37"/>
    </row>
    <row r="428" spans="1:8" ht="21.75" hidden="1" customHeight="1" x14ac:dyDescent="0.25">
      <c r="A428" s="36" t="s">
        <v>54</v>
      </c>
      <c r="B428" s="30" t="s">
        <v>14</v>
      </c>
      <c r="C428" s="38" t="s">
        <v>563</v>
      </c>
      <c r="D428" s="32">
        <f t="shared" si="64"/>
        <v>0</v>
      </c>
      <c r="E428" s="32">
        <f t="shared" si="64"/>
        <v>0</v>
      </c>
      <c r="F428" s="33">
        <f t="shared" si="57"/>
        <v>0</v>
      </c>
      <c r="G428" s="34"/>
      <c r="H428" s="37"/>
    </row>
    <row r="429" spans="1:8" ht="27.75" hidden="1" customHeight="1" x14ac:dyDescent="0.25">
      <c r="A429" s="36" t="s">
        <v>56</v>
      </c>
      <c r="B429" s="30" t="s">
        <v>14</v>
      </c>
      <c r="C429" s="38" t="s">
        <v>564</v>
      </c>
      <c r="D429" s="32">
        <f t="shared" si="64"/>
        <v>0</v>
      </c>
      <c r="E429" s="32">
        <f t="shared" si="64"/>
        <v>0</v>
      </c>
      <c r="F429" s="33">
        <f t="shared" si="57"/>
        <v>0</v>
      </c>
      <c r="G429" s="34"/>
      <c r="H429" s="37"/>
    </row>
    <row r="430" spans="1:8" ht="17.25" hidden="1" customHeight="1" x14ac:dyDescent="0.25">
      <c r="A430" s="36" t="s">
        <v>105</v>
      </c>
      <c r="B430" s="30" t="s">
        <v>14</v>
      </c>
      <c r="C430" s="38" t="s">
        <v>565</v>
      </c>
      <c r="D430" s="32">
        <v>0</v>
      </c>
      <c r="E430" s="32">
        <v>0</v>
      </c>
      <c r="F430" s="33">
        <f t="shared" si="57"/>
        <v>0</v>
      </c>
      <c r="G430" s="34"/>
      <c r="H430" s="37"/>
    </row>
    <row r="431" spans="1:8" ht="27.75" customHeight="1" x14ac:dyDescent="0.25">
      <c r="A431" s="36" t="s">
        <v>566</v>
      </c>
      <c r="B431" s="30" t="s">
        <v>14</v>
      </c>
      <c r="C431" s="38" t="s">
        <v>567</v>
      </c>
      <c r="D431" s="32">
        <f>D432+D444+D440+D452</f>
        <v>126724485.09</v>
      </c>
      <c r="E431" s="32">
        <f>E432+E444+E440+E452</f>
        <v>0</v>
      </c>
      <c r="F431" s="33">
        <f t="shared" si="57"/>
        <v>126724485.09</v>
      </c>
      <c r="G431" s="34"/>
      <c r="H431" s="37"/>
    </row>
    <row r="432" spans="1:8" ht="27" hidden="1" customHeight="1" x14ac:dyDescent="0.25">
      <c r="A432" s="36" t="s">
        <v>568</v>
      </c>
      <c r="B432" s="30" t="s">
        <v>14</v>
      </c>
      <c r="C432" s="38" t="s">
        <v>569</v>
      </c>
      <c r="D432" s="32">
        <f>D437+D433</f>
        <v>0</v>
      </c>
      <c r="E432" s="32">
        <f>E437+E433</f>
        <v>0</v>
      </c>
      <c r="F432" s="33">
        <f t="shared" si="57"/>
        <v>0</v>
      </c>
      <c r="G432" s="34"/>
      <c r="H432" s="37"/>
    </row>
    <row r="433" spans="1:8" ht="22.5" hidden="1" x14ac:dyDescent="0.25">
      <c r="A433" s="36" t="s">
        <v>54</v>
      </c>
      <c r="B433" s="30" t="s">
        <v>14</v>
      </c>
      <c r="C433" s="38" t="s">
        <v>570</v>
      </c>
      <c r="D433" s="32">
        <f>D434</f>
        <v>0</v>
      </c>
      <c r="E433" s="32">
        <f>E434</f>
        <v>0</v>
      </c>
      <c r="F433" s="33">
        <f t="shared" si="57"/>
        <v>0</v>
      </c>
      <c r="G433" s="34"/>
      <c r="H433" s="37"/>
    </row>
    <row r="434" spans="1:8" ht="22.5" hidden="1" x14ac:dyDescent="0.25">
      <c r="A434" s="36" t="s">
        <v>56</v>
      </c>
      <c r="B434" s="30" t="s">
        <v>14</v>
      </c>
      <c r="C434" s="38" t="s">
        <v>571</v>
      </c>
      <c r="D434" s="32">
        <f>D436+D435</f>
        <v>0</v>
      </c>
      <c r="E434" s="32">
        <f>E436+E435</f>
        <v>0</v>
      </c>
      <c r="F434" s="33">
        <f t="shared" si="57"/>
        <v>0</v>
      </c>
      <c r="G434" s="34"/>
      <c r="H434" s="37"/>
    </row>
    <row r="435" spans="1:8" ht="22.5" hidden="1" x14ac:dyDescent="0.25">
      <c r="A435" s="36" t="s">
        <v>534</v>
      </c>
      <c r="B435" s="30" t="s">
        <v>14</v>
      </c>
      <c r="C435" s="38" t="s">
        <v>572</v>
      </c>
      <c r="D435" s="32">
        <v>0</v>
      </c>
      <c r="E435" s="32">
        <v>0</v>
      </c>
      <c r="F435" s="33">
        <f t="shared" si="57"/>
        <v>0</v>
      </c>
      <c r="G435" s="34"/>
      <c r="H435" s="37"/>
    </row>
    <row r="436" spans="1:8" ht="14.25" hidden="1" customHeight="1" x14ac:dyDescent="0.25">
      <c r="A436" s="36" t="s">
        <v>105</v>
      </c>
      <c r="B436" s="30" t="s">
        <v>14</v>
      </c>
      <c r="C436" s="38" t="s">
        <v>573</v>
      </c>
      <c r="D436" s="32">
        <v>0</v>
      </c>
      <c r="E436" s="32">
        <v>0</v>
      </c>
      <c r="F436" s="33">
        <f t="shared" si="57"/>
        <v>0</v>
      </c>
      <c r="G436" s="34"/>
      <c r="H436" s="37"/>
    </row>
    <row r="437" spans="1:8" ht="18.75" hidden="1" customHeight="1" x14ac:dyDescent="0.25">
      <c r="A437" s="36" t="s">
        <v>64</v>
      </c>
      <c r="B437" s="30" t="s">
        <v>14</v>
      </c>
      <c r="C437" s="38" t="s">
        <v>574</v>
      </c>
      <c r="D437" s="32">
        <f>D438</f>
        <v>0</v>
      </c>
      <c r="E437" s="32">
        <f>E438</f>
        <v>0</v>
      </c>
      <c r="F437" s="33">
        <f t="shared" si="57"/>
        <v>0</v>
      </c>
      <c r="G437" s="34"/>
      <c r="H437" s="37"/>
    </row>
    <row r="438" spans="1:8" ht="36" hidden="1" customHeight="1" x14ac:dyDescent="0.25">
      <c r="A438" s="36" t="s">
        <v>505</v>
      </c>
      <c r="B438" s="30" t="s">
        <v>14</v>
      </c>
      <c r="C438" s="38" t="s">
        <v>575</v>
      </c>
      <c r="D438" s="32">
        <f>D439</f>
        <v>0</v>
      </c>
      <c r="E438" s="32">
        <f>E439</f>
        <v>0</v>
      </c>
      <c r="F438" s="33">
        <f t="shared" si="57"/>
        <v>0</v>
      </c>
      <c r="G438" s="34"/>
      <c r="H438" s="37"/>
    </row>
    <row r="439" spans="1:8" ht="43.5" hidden="1" customHeight="1" x14ac:dyDescent="0.25">
      <c r="A439" s="36" t="s">
        <v>265</v>
      </c>
      <c r="B439" s="30" t="s">
        <v>14</v>
      </c>
      <c r="C439" s="38" t="s">
        <v>576</v>
      </c>
      <c r="D439" s="32">
        <v>0</v>
      </c>
      <c r="E439" s="32">
        <v>0</v>
      </c>
      <c r="F439" s="33">
        <f t="shared" si="57"/>
        <v>0</v>
      </c>
      <c r="G439" s="34"/>
      <c r="H439" s="37"/>
    </row>
    <row r="440" spans="1:8" ht="22.5" hidden="1" x14ac:dyDescent="0.25">
      <c r="A440" s="36" t="s">
        <v>577</v>
      </c>
      <c r="B440" s="30" t="s">
        <v>14</v>
      </c>
      <c r="C440" s="38" t="s">
        <v>578</v>
      </c>
      <c r="D440" s="32">
        <f t="shared" ref="D440:E442" si="65">D441</f>
        <v>0</v>
      </c>
      <c r="E440" s="32">
        <f t="shared" si="65"/>
        <v>0</v>
      </c>
      <c r="F440" s="33">
        <f t="shared" si="57"/>
        <v>0</v>
      </c>
      <c r="G440" s="34"/>
      <c r="H440" s="37"/>
    </row>
    <row r="441" spans="1:8" hidden="1" x14ac:dyDescent="0.25">
      <c r="A441" s="36" t="s">
        <v>64</v>
      </c>
      <c r="B441" s="30" t="s">
        <v>14</v>
      </c>
      <c r="C441" s="38" t="s">
        <v>579</v>
      </c>
      <c r="D441" s="32">
        <f t="shared" si="65"/>
        <v>0</v>
      </c>
      <c r="E441" s="32">
        <f t="shared" si="65"/>
        <v>0</v>
      </c>
      <c r="F441" s="33">
        <f t="shared" si="57"/>
        <v>0</v>
      </c>
      <c r="G441" s="34"/>
      <c r="H441" s="37"/>
    </row>
    <row r="442" spans="1:8" ht="33.75" hidden="1" x14ac:dyDescent="0.25">
      <c r="A442" s="36" t="s">
        <v>505</v>
      </c>
      <c r="B442" s="30" t="s">
        <v>14</v>
      </c>
      <c r="C442" s="38" t="s">
        <v>580</v>
      </c>
      <c r="D442" s="32">
        <f t="shared" si="65"/>
        <v>0</v>
      </c>
      <c r="E442" s="32">
        <f t="shared" si="65"/>
        <v>0</v>
      </c>
      <c r="F442" s="33">
        <f t="shared" si="57"/>
        <v>0</v>
      </c>
      <c r="G442" s="34"/>
      <c r="H442" s="37"/>
    </row>
    <row r="443" spans="1:8" ht="33.75" hidden="1" x14ac:dyDescent="0.25">
      <c r="A443" s="36" t="s">
        <v>581</v>
      </c>
      <c r="B443" s="30" t="s">
        <v>14</v>
      </c>
      <c r="C443" s="38" t="s">
        <v>582</v>
      </c>
      <c r="D443" s="32">
        <v>0</v>
      </c>
      <c r="E443" s="32">
        <v>0</v>
      </c>
      <c r="F443" s="33">
        <f t="shared" si="57"/>
        <v>0</v>
      </c>
      <c r="G443" s="34"/>
      <c r="H443" s="37"/>
    </row>
    <row r="444" spans="1:8" ht="86.25" customHeight="1" x14ac:dyDescent="0.25">
      <c r="A444" s="36" t="s">
        <v>1139</v>
      </c>
      <c r="B444" s="30" t="s">
        <v>14</v>
      </c>
      <c r="C444" s="38" t="s">
        <v>583</v>
      </c>
      <c r="D444" s="32">
        <f>D445+D449</f>
        <v>126724485.09</v>
      </c>
      <c r="E444" s="32">
        <f>E445+E449</f>
        <v>0</v>
      </c>
      <c r="F444" s="33">
        <f t="shared" si="57"/>
        <v>126724485.09</v>
      </c>
      <c r="G444" s="34"/>
      <c r="H444" s="37"/>
    </row>
    <row r="445" spans="1:8" ht="22.5" customHeight="1" x14ac:dyDescent="0.25">
      <c r="A445" s="36" t="s">
        <v>54</v>
      </c>
      <c r="B445" s="30" t="s">
        <v>14</v>
      </c>
      <c r="C445" s="38" t="s">
        <v>584</v>
      </c>
      <c r="D445" s="32">
        <f>D446</f>
        <v>126724485.09</v>
      </c>
      <c r="E445" s="32">
        <f>E446</f>
        <v>0</v>
      </c>
      <c r="F445" s="33">
        <f t="shared" si="57"/>
        <v>126724485.09</v>
      </c>
      <c r="G445" s="34"/>
      <c r="H445" s="37"/>
    </row>
    <row r="446" spans="1:8" ht="22.5" x14ac:dyDescent="0.25">
      <c r="A446" s="36" t="s">
        <v>56</v>
      </c>
      <c r="B446" s="30" t="s">
        <v>14</v>
      </c>
      <c r="C446" s="38" t="s">
        <v>585</v>
      </c>
      <c r="D446" s="32">
        <f>D447+D448</f>
        <v>126724485.09</v>
      </c>
      <c r="E446" s="32">
        <f>E447+E448</f>
        <v>0</v>
      </c>
      <c r="F446" s="33">
        <f t="shared" si="57"/>
        <v>126724485.09</v>
      </c>
      <c r="G446" s="34"/>
      <c r="H446" s="37"/>
    </row>
    <row r="447" spans="1:8" ht="22.5" hidden="1" x14ac:dyDescent="0.25">
      <c r="A447" s="36" t="s">
        <v>534</v>
      </c>
      <c r="B447" s="30" t="s">
        <v>14</v>
      </c>
      <c r="C447" s="38" t="s">
        <v>586</v>
      </c>
      <c r="D447" s="32">
        <v>0</v>
      </c>
      <c r="E447" s="32">
        <v>0</v>
      </c>
      <c r="F447" s="33">
        <f t="shared" ref="F447:F501" si="66">D447-E447</f>
        <v>0</v>
      </c>
      <c r="G447" s="34"/>
      <c r="H447" s="37"/>
    </row>
    <row r="448" spans="1:8" x14ac:dyDescent="0.25">
      <c r="A448" s="36" t="s">
        <v>58</v>
      </c>
      <c r="B448" s="30" t="s">
        <v>14</v>
      </c>
      <c r="C448" s="38" t="s">
        <v>587</v>
      </c>
      <c r="D448" s="32">
        <v>126724485.09</v>
      </c>
      <c r="E448" s="32">
        <v>0</v>
      </c>
      <c r="F448" s="33">
        <f t="shared" si="66"/>
        <v>126724485.09</v>
      </c>
      <c r="G448" s="34"/>
      <c r="H448" s="37"/>
    </row>
    <row r="449" spans="1:8" ht="24.75" hidden="1" customHeight="1" x14ac:dyDescent="0.25">
      <c r="A449" s="36" t="s">
        <v>445</v>
      </c>
      <c r="B449" s="30" t="s">
        <v>14</v>
      </c>
      <c r="C449" s="38" t="s">
        <v>588</v>
      </c>
      <c r="D449" s="32">
        <f>D450</f>
        <v>0</v>
      </c>
      <c r="E449" s="32">
        <f>E450</f>
        <v>0</v>
      </c>
      <c r="F449" s="33">
        <f t="shared" si="66"/>
        <v>0</v>
      </c>
      <c r="G449" s="34"/>
      <c r="H449" s="37"/>
    </row>
    <row r="450" spans="1:8" ht="12.75" hidden="1" customHeight="1" x14ac:dyDescent="0.25">
      <c r="A450" s="36" t="s">
        <v>447</v>
      </c>
      <c r="B450" s="30" t="s">
        <v>14</v>
      </c>
      <c r="C450" s="38" t="s">
        <v>589</v>
      </c>
      <c r="D450" s="32">
        <f>D451</f>
        <v>0</v>
      </c>
      <c r="E450" s="32">
        <f>E451</f>
        <v>0</v>
      </c>
      <c r="F450" s="33">
        <f t="shared" si="66"/>
        <v>0</v>
      </c>
      <c r="G450" s="34"/>
      <c r="H450" s="37"/>
    </row>
    <row r="451" spans="1:8" ht="22.5" hidden="1" x14ac:dyDescent="0.25">
      <c r="A451" s="36" t="s">
        <v>590</v>
      </c>
      <c r="B451" s="30" t="s">
        <v>14</v>
      </c>
      <c r="C451" s="38" t="s">
        <v>591</v>
      </c>
      <c r="D451" s="32">
        <v>0</v>
      </c>
      <c r="E451" s="32">
        <v>0</v>
      </c>
      <c r="F451" s="33">
        <f t="shared" si="66"/>
        <v>0</v>
      </c>
      <c r="G451" s="34"/>
      <c r="H451" s="37"/>
    </row>
    <row r="452" spans="1:8" ht="22.5" hidden="1" x14ac:dyDescent="0.25">
      <c r="A452" s="36" t="s">
        <v>1066</v>
      </c>
      <c r="B452" s="30" t="s">
        <v>14</v>
      </c>
      <c r="C452" s="38" t="s">
        <v>592</v>
      </c>
      <c r="D452" s="32">
        <f t="shared" ref="D452:E454" si="67">D453</f>
        <v>0</v>
      </c>
      <c r="E452" s="32">
        <f t="shared" si="67"/>
        <v>0</v>
      </c>
      <c r="F452" s="33">
        <f t="shared" si="66"/>
        <v>0</v>
      </c>
      <c r="G452" s="34"/>
      <c r="H452" s="37"/>
    </row>
    <row r="453" spans="1:8" ht="22.5" hidden="1" x14ac:dyDescent="0.25">
      <c r="A453" s="36" t="s">
        <v>54</v>
      </c>
      <c r="B453" s="30" t="s">
        <v>14</v>
      </c>
      <c r="C453" s="38" t="s">
        <v>593</v>
      </c>
      <c r="D453" s="32">
        <f t="shared" si="67"/>
        <v>0</v>
      </c>
      <c r="E453" s="32">
        <f t="shared" si="67"/>
        <v>0</v>
      </c>
      <c r="F453" s="33">
        <f t="shared" si="66"/>
        <v>0</v>
      </c>
      <c r="G453" s="34"/>
      <c r="H453" s="37"/>
    </row>
    <row r="454" spans="1:8" ht="22.5" hidden="1" x14ac:dyDescent="0.25">
      <c r="A454" s="36" t="s">
        <v>56</v>
      </c>
      <c r="B454" s="30" t="s">
        <v>14</v>
      </c>
      <c r="C454" s="38" t="s">
        <v>594</v>
      </c>
      <c r="D454" s="32">
        <f t="shared" si="67"/>
        <v>0</v>
      </c>
      <c r="E454" s="32">
        <f t="shared" si="67"/>
        <v>0</v>
      </c>
      <c r="F454" s="33">
        <f t="shared" si="66"/>
        <v>0</v>
      </c>
      <c r="G454" s="34"/>
      <c r="H454" s="37"/>
    </row>
    <row r="455" spans="1:8" hidden="1" x14ac:dyDescent="0.25">
      <c r="A455" s="36" t="s">
        <v>58</v>
      </c>
      <c r="B455" s="30" t="s">
        <v>14</v>
      </c>
      <c r="C455" s="38" t="s">
        <v>595</v>
      </c>
      <c r="D455" s="32">
        <v>0</v>
      </c>
      <c r="E455" s="32">
        <v>0</v>
      </c>
      <c r="F455" s="33">
        <f t="shared" si="66"/>
        <v>0</v>
      </c>
      <c r="G455" s="34"/>
      <c r="H455" s="37"/>
    </row>
    <row r="456" spans="1:8" ht="22.5" hidden="1" x14ac:dyDescent="0.25">
      <c r="A456" s="36" t="s">
        <v>290</v>
      </c>
      <c r="B456" s="30" t="s">
        <v>14</v>
      </c>
      <c r="C456" s="38" t="s">
        <v>596</v>
      </c>
      <c r="D456" s="32">
        <f t="shared" ref="D456:E459" si="68">D457</f>
        <v>0</v>
      </c>
      <c r="E456" s="32">
        <f t="shared" si="68"/>
        <v>0</v>
      </c>
      <c r="F456" s="33">
        <f t="shared" si="66"/>
        <v>0</v>
      </c>
      <c r="G456" s="34"/>
      <c r="H456" s="37"/>
    </row>
    <row r="457" spans="1:8" ht="45" hidden="1" x14ac:dyDescent="0.25">
      <c r="A457" s="36" t="s">
        <v>152</v>
      </c>
      <c r="B457" s="30" t="s">
        <v>14</v>
      </c>
      <c r="C457" s="38" t="s">
        <v>597</v>
      </c>
      <c r="D457" s="32">
        <f t="shared" si="68"/>
        <v>0</v>
      </c>
      <c r="E457" s="32">
        <f t="shared" si="68"/>
        <v>0</v>
      </c>
      <c r="F457" s="33">
        <f t="shared" si="66"/>
        <v>0</v>
      </c>
      <c r="G457" s="34"/>
      <c r="H457" s="37"/>
    </row>
    <row r="458" spans="1:8" ht="22.5" hidden="1" x14ac:dyDescent="0.25">
      <c r="A458" s="36" t="s">
        <v>54</v>
      </c>
      <c r="B458" s="30" t="s">
        <v>14</v>
      </c>
      <c r="C458" s="38" t="s">
        <v>598</v>
      </c>
      <c r="D458" s="32">
        <f t="shared" si="68"/>
        <v>0</v>
      </c>
      <c r="E458" s="32">
        <f t="shared" si="68"/>
        <v>0</v>
      </c>
      <c r="F458" s="33">
        <f t="shared" si="66"/>
        <v>0</v>
      </c>
      <c r="G458" s="34"/>
      <c r="H458" s="37"/>
    </row>
    <row r="459" spans="1:8" ht="22.5" hidden="1" x14ac:dyDescent="0.25">
      <c r="A459" s="36" t="s">
        <v>56</v>
      </c>
      <c r="B459" s="30" t="s">
        <v>14</v>
      </c>
      <c r="C459" s="38" t="s">
        <v>599</v>
      </c>
      <c r="D459" s="32">
        <f t="shared" si="68"/>
        <v>0</v>
      </c>
      <c r="E459" s="32">
        <f t="shared" si="68"/>
        <v>0</v>
      </c>
      <c r="F459" s="33">
        <f t="shared" si="66"/>
        <v>0</v>
      </c>
      <c r="G459" s="34"/>
      <c r="H459" s="37"/>
    </row>
    <row r="460" spans="1:8" hidden="1" x14ac:dyDescent="0.25">
      <c r="A460" s="36" t="s">
        <v>105</v>
      </c>
      <c r="B460" s="30" t="s">
        <v>14</v>
      </c>
      <c r="C460" s="38" t="s">
        <v>600</v>
      </c>
      <c r="D460" s="32">
        <v>0</v>
      </c>
      <c r="E460" s="32">
        <v>0</v>
      </c>
      <c r="F460" s="33">
        <f t="shared" si="66"/>
        <v>0</v>
      </c>
      <c r="G460" s="34"/>
      <c r="H460" s="37"/>
    </row>
    <row r="461" spans="1:8" x14ac:dyDescent="0.25">
      <c r="A461" s="36" t="s">
        <v>601</v>
      </c>
      <c r="B461" s="30" t="s">
        <v>14</v>
      </c>
      <c r="C461" s="38" t="s">
        <v>602</v>
      </c>
      <c r="D461" s="32">
        <f>D462+D479+D470</f>
        <v>180000</v>
      </c>
      <c r="E461" s="32">
        <f>E462+E479+E470</f>
        <v>0</v>
      </c>
      <c r="F461" s="33">
        <f t="shared" si="66"/>
        <v>180000</v>
      </c>
      <c r="G461" s="34"/>
      <c r="H461" s="37"/>
    </row>
    <row r="462" spans="1:8" x14ac:dyDescent="0.25">
      <c r="A462" s="36" t="s">
        <v>603</v>
      </c>
      <c r="B462" s="30" t="s">
        <v>14</v>
      </c>
      <c r="C462" s="38" t="s">
        <v>604</v>
      </c>
      <c r="D462" s="32">
        <f t="shared" ref="D462:E465" si="69">D463</f>
        <v>80000</v>
      </c>
      <c r="E462" s="32">
        <f t="shared" si="69"/>
        <v>0</v>
      </c>
      <c r="F462" s="33">
        <f t="shared" si="66"/>
        <v>80000</v>
      </c>
      <c r="G462" s="34"/>
      <c r="H462" s="37"/>
    </row>
    <row r="463" spans="1:8" ht="45" x14ac:dyDescent="0.25">
      <c r="A463" s="36" t="s">
        <v>152</v>
      </c>
      <c r="B463" s="30" t="s">
        <v>14</v>
      </c>
      <c r="C463" s="38" t="s">
        <v>605</v>
      </c>
      <c r="D463" s="32">
        <f>D464+D467</f>
        <v>80000</v>
      </c>
      <c r="E463" s="32">
        <f>E464+E467</f>
        <v>0</v>
      </c>
      <c r="F463" s="33">
        <f t="shared" si="66"/>
        <v>80000</v>
      </c>
      <c r="G463" s="34"/>
      <c r="H463" s="37"/>
    </row>
    <row r="464" spans="1:8" ht="22.5" hidden="1" x14ac:dyDescent="0.25">
      <c r="A464" s="36" t="s">
        <v>54</v>
      </c>
      <c r="B464" s="30" t="s">
        <v>14</v>
      </c>
      <c r="C464" s="38" t="s">
        <v>606</v>
      </c>
      <c r="D464" s="32">
        <f t="shared" si="69"/>
        <v>0</v>
      </c>
      <c r="E464" s="32">
        <f t="shared" si="69"/>
        <v>0</v>
      </c>
      <c r="F464" s="33">
        <f t="shared" si="66"/>
        <v>0</v>
      </c>
      <c r="G464" s="34"/>
      <c r="H464" s="37"/>
    </row>
    <row r="465" spans="1:8" ht="22.5" hidden="1" x14ac:dyDescent="0.25">
      <c r="A465" s="36" t="s">
        <v>56</v>
      </c>
      <c r="B465" s="30" t="s">
        <v>14</v>
      </c>
      <c r="C465" s="38" t="s">
        <v>607</v>
      </c>
      <c r="D465" s="32">
        <f t="shared" si="69"/>
        <v>0</v>
      </c>
      <c r="E465" s="32">
        <f t="shared" si="69"/>
        <v>0</v>
      </c>
      <c r="F465" s="33">
        <f t="shared" si="66"/>
        <v>0</v>
      </c>
      <c r="G465" s="34"/>
      <c r="H465" s="37"/>
    </row>
    <row r="466" spans="1:8" ht="14.25" hidden="1" customHeight="1" x14ac:dyDescent="0.25">
      <c r="A466" s="36" t="s">
        <v>105</v>
      </c>
      <c r="B466" s="30" t="s">
        <v>14</v>
      </c>
      <c r="C466" s="38" t="s">
        <v>608</v>
      </c>
      <c r="D466" s="32">
        <v>0</v>
      </c>
      <c r="E466" s="32">
        <v>0</v>
      </c>
      <c r="F466" s="33">
        <f t="shared" si="66"/>
        <v>0</v>
      </c>
      <c r="G466" s="34"/>
      <c r="H466" s="37"/>
    </row>
    <row r="467" spans="1:8" ht="14.25" customHeight="1" x14ac:dyDescent="0.25">
      <c r="A467" s="36" t="s">
        <v>64</v>
      </c>
      <c r="B467" s="30" t="s">
        <v>14</v>
      </c>
      <c r="C467" s="38" t="s">
        <v>1090</v>
      </c>
      <c r="D467" s="32">
        <f>D468</f>
        <v>80000</v>
      </c>
      <c r="E467" s="32">
        <f>E468</f>
        <v>0</v>
      </c>
      <c r="F467" s="33">
        <f t="shared" si="66"/>
        <v>80000</v>
      </c>
      <c r="G467" s="34"/>
      <c r="H467" s="37"/>
    </row>
    <row r="468" spans="1:8" ht="14.25" customHeight="1" x14ac:dyDescent="0.25">
      <c r="A468" s="36" t="s">
        <v>132</v>
      </c>
      <c r="B468" s="30" t="s">
        <v>14</v>
      </c>
      <c r="C468" s="38" t="s">
        <v>1091</v>
      </c>
      <c r="D468" s="32">
        <f>D469</f>
        <v>80000</v>
      </c>
      <c r="E468" s="32">
        <f>E469</f>
        <v>0</v>
      </c>
      <c r="F468" s="33">
        <f t="shared" si="66"/>
        <v>80000</v>
      </c>
      <c r="G468" s="34"/>
      <c r="H468" s="37"/>
    </row>
    <row r="469" spans="1:8" ht="24.75" customHeight="1" x14ac:dyDescent="0.25">
      <c r="A469" s="36" t="s">
        <v>1089</v>
      </c>
      <c r="B469" s="30" t="s">
        <v>14</v>
      </c>
      <c r="C469" s="38" t="s">
        <v>1092</v>
      </c>
      <c r="D469" s="32">
        <v>80000</v>
      </c>
      <c r="E469" s="32">
        <v>0</v>
      </c>
      <c r="F469" s="33">
        <f t="shared" si="66"/>
        <v>80000</v>
      </c>
      <c r="G469" s="34"/>
      <c r="H469" s="37"/>
    </row>
    <row r="470" spans="1:8" ht="22.5" hidden="1" x14ac:dyDescent="0.25">
      <c r="A470" s="36" t="s">
        <v>609</v>
      </c>
      <c r="B470" s="30" t="s">
        <v>14</v>
      </c>
      <c r="C470" s="38" t="s">
        <v>610</v>
      </c>
      <c r="D470" s="32">
        <f>D471+D475</f>
        <v>0</v>
      </c>
      <c r="E470" s="32">
        <f>E471+E475</f>
        <v>0</v>
      </c>
      <c r="F470" s="33">
        <f t="shared" si="66"/>
        <v>0</v>
      </c>
      <c r="G470" s="34"/>
      <c r="H470" s="37"/>
    </row>
    <row r="471" spans="1:8" ht="56.25" hidden="1" x14ac:dyDescent="0.25">
      <c r="A471" s="36" t="s">
        <v>1147</v>
      </c>
      <c r="B471" s="30" t="s">
        <v>14</v>
      </c>
      <c r="C471" s="38" t="s">
        <v>611</v>
      </c>
      <c r="D471" s="32">
        <f t="shared" ref="D471:E473" si="70">D472</f>
        <v>0</v>
      </c>
      <c r="E471" s="32">
        <f t="shared" si="70"/>
        <v>0</v>
      </c>
      <c r="F471" s="33">
        <f t="shared" si="66"/>
        <v>0</v>
      </c>
      <c r="G471" s="34"/>
      <c r="H471" s="37"/>
    </row>
    <row r="472" spans="1:8" ht="22.5" hidden="1" x14ac:dyDescent="0.25">
      <c r="A472" s="36" t="s">
        <v>445</v>
      </c>
      <c r="B472" s="30" t="s">
        <v>14</v>
      </c>
      <c r="C472" s="38" t="s">
        <v>612</v>
      </c>
      <c r="D472" s="32">
        <f t="shared" si="70"/>
        <v>0</v>
      </c>
      <c r="E472" s="32">
        <f t="shared" si="70"/>
        <v>0</v>
      </c>
      <c r="F472" s="33">
        <f t="shared" si="66"/>
        <v>0</v>
      </c>
      <c r="G472" s="34"/>
      <c r="H472" s="37"/>
    </row>
    <row r="473" spans="1:8" ht="33.75" hidden="1" x14ac:dyDescent="0.25">
      <c r="A473" s="36" t="s">
        <v>613</v>
      </c>
      <c r="B473" s="30" t="s">
        <v>14</v>
      </c>
      <c r="C473" s="38" t="s">
        <v>614</v>
      </c>
      <c r="D473" s="32">
        <f t="shared" si="70"/>
        <v>0</v>
      </c>
      <c r="E473" s="32">
        <f t="shared" si="70"/>
        <v>0</v>
      </c>
      <c r="F473" s="33">
        <f t="shared" si="66"/>
        <v>0</v>
      </c>
      <c r="G473" s="34"/>
      <c r="H473" s="37"/>
    </row>
    <row r="474" spans="1:8" ht="0.75" hidden="1" customHeight="1" x14ac:dyDescent="0.25">
      <c r="A474" s="36" t="s">
        <v>615</v>
      </c>
      <c r="B474" s="30" t="s">
        <v>14</v>
      </c>
      <c r="C474" s="38" t="s">
        <v>616</v>
      </c>
      <c r="D474" s="32">
        <v>0</v>
      </c>
      <c r="E474" s="32">
        <v>0</v>
      </c>
      <c r="F474" s="33">
        <f t="shared" si="66"/>
        <v>0</v>
      </c>
      <c r="G474" s="34"/>
      <c r="H474" s="37"/>
    </row>
    <row r="475" spans="1:8" ht="45" hidden="1" x14ac:dyDescent="0.25">
      <c r="A475" s="36" t="s">
        <v>152</v>
      </c>
      <c r="B475" s="30" t="s">
        <v>14</v>
      </c>
      <c r="C475" s="38" t="s">
        <v>617</v>
      </c>
      <c r="D475" s="32">
        <f t="shared" ref="D475:E477" si="71">D476</f>
        <v>0</v>
      </c>
      <c r="E475" s="32">
        <f t="shared" si="71"/>
        <v>0</v>
      </c>
      <c r="F475" s="33">
        <f t="shared" si="66"/>
        <v>0</v>
      </c>
      <c r="G475" s="34"/>
      <c r="H475" s="37"/>
    </row>
    <row r="476" spans="1:8" ht="22.5" hidden="1" x14ac:dyDescent="0.25">
      <c r="A476" s="36" t="s">
        <v>54</v>
      </c>
      <c r="B476" s="30" t="s">
        <v>14</v>
      </c>
      <c r="C476" s="38" t="s">
        <v>618</v>
      </c>
      <c r="D476" s="32">
        <f t="shared" si="71"/>
        <v>0</v>
      </c>
      <c r="E476" s="32">
        <f t="shared" si="71"/>
        <v>0</v>
      </c>
      <c r="F476" s="33">
        <f t="shared" si="66"/>
        <v>0</v>
      </c>
      <c r="G476" s="34"/>
      <c r="H476" s="37"/>
    </row>
    <row r="477" spans="1:8" ht="22.5" hidden="1" x14ac:dyDescent="0.25">
      <c r="A477" s="36" t="s">
        <v>56</v>
      </c>
      <c r="B477" s="30" t="s">
        <v>14</v>
      </c>
      <c r="C477" s="38" t="s">
        <v>619</v>
      </c>
      <c r="D477" s="32">
        <f t="shared" si="71"/>
        <v>0</v>
      </c>
      <c r="E477" s="32">
        <f t="shared" si="71"/>
        <v>0</v>
      </c>
      <c r="F477" s="33">
        <f t="shared" si="66"/>
        <v>0</v>
      </c>
      <c r="G477" s="34"/>
      <c r="H477" s="37"/>
    </row>
    <row r="478" spans="1:8" hidden="1" x14ac:dyDescent="0.25">
      <c r="A478" s="36" t="s">
        <v>105</v>
      </c>
      <c r="B478" s="30" t="s">
        <v>14</v>
      </c>
      <c r="C478" s="38" t="s">
        <v>620</v>
      </c>
      <c r="D478" s="32">
        <v>0</v>
      </c>
      <c r="E478" s="32">
        <v>0</v>
      </c>
      <c r="F478" s="33">
        <f t="shared" si="66"/>
        <v>0</v>
      </c>
      <c r="G478" s="34"/>
      <c r="H478" s="37"/>
    </row>
    <row r="479" spans="1:8" x14ac:dyDescent="0.25">
      <c r="A479" s="36" t="s">
        <v>621</v>
      </c>
      <c r="B479" s="30" t="s">
        <v>14</v>
      </c>
      <c r="C479" s="38" t="s">
        <v>622</v>
      </c>
      <c r="D479" s="32">
        <f t="shared" ref="D479:E481" si="72">D480</f>
        <v>100000</v>
      </c>
      <c r="E479" s="32">
        <f t="shared" si="72"/>
        <v>0</v>
      </c>
      <c r="F479" s="33">
        <f t="shared" si="66"/>
        <v>100000</v>
      </c>
      <c r="G479" s="34"/>
      <c r="H479" s="37"/>
    </row>
    <row r="480" spans="1:8" ht="45" x14ac:dyDescent="0.25">
      <c r="A480" s="36" t="s">
        <v>152</v>
      </c>
      <c r="B480" s="30" t="s">
        <v>14</v>
      </c>
      <c r="C480" s="38" t="s">
        <v>623</v>
      </c>
      <c r="D480" s="32">
        <f t="shared" si="72"/>
        <v>100000</v>
      </c>
      <c r="E480" s="32">
        <f t="shared" si="72"/>
        <v>0</v>
      </c>
      <c r="F480" s="33">
        <f t="shared" si="66"/>
        <v>100000</v>
      </c>
      <c r="G480" s="34"/>
      <c r="H480" s="37"/>
    </row>
    <row r="481" spans="1:8" ht="22.5" x14ac:dyDescent="0.25">
      <c r="A481" s="36" t="s">
        <v>54</v>
      </c>
      <c r="B481" s="30" t="s">
        <v>14</v>
      </c>
      <c r="C481" s="38" t="s">
        <v>624</v>
      </c>
      <c r="D481" s="32">
        <f t="shared" si="72"/>
        <v>100000</v>
      </c>
      <c r="E481" s="32">
        <f t="shared" si="72"/>
        <v>0</v>
      </c>
      <c r="F481" s="33">
        <f t="shared" si="66"/>
        <v>100000</v>
      </c>
      <c r="G481" s="34"/>
      <c r="H481" s="37"/>
    </row>
    <row r="482" spans="1:8" ht="22.5" x14ac:dyDescent="0.25">
      <c r="A482" s="36" t="s">
        <v>56</v>
      </c>
      <c r="B482" s="30" t="s">
        <v>14</v>
      </c>
      <c r="C482" s="38" t="s">
        <v>625</v>
      </c>
      <c r="D482" s="32">
        <f>D483+D484</f>
        <v>100000</v>
      </c>
      <c r="E482" s="32">
        <f>E483+E484</f>
        <v>0</v>
      </c>
      <c r="F482" s="33">
        <f t="shared" si="66"/>
        <v>100000</v>
      </c>
      <c r="G482" s="34"/>
      <c r="H482" s="37"/>
    </row>
    <row r="483" spans="1:8" x14ac:dyDescent="0.25">
      <c r="A483" s="36" t="s">
        <v>105</v>
      </c>
      <c r="B483" s="30" t="s">
        <v>14</v>
      </c>
      <c r="C483" s="38" t="s">
        <v>626</v>
      </c>
      <c r="D483" s="32">
        <v>47000</v>
      </c>
      <c r="E483" s="32">
        <v>0</v>
      </c>
      <c r="F483" s="33">
        <f t="shared" si="66"/>
        <v>47000</v>
      </c>
      <c r="G483" s="34"/>
      <c r="H483" s="37"/>
    </row>
    <row r="484" spans="1:8" x14ac:dyDescent="0.25">
      <c r="A484" s="36" t="s">
        <v>91</v>
      </c>
      <c r="B484" s="30" t="s">
        <v>14</v>
      </c>
      <c r="C484" s="38" t="s">
        <v>627</v>
      </c>
      <c r="D484" s="32">
        <v>53000</v>
      </c>
      <c r="E484" s="32">
        <v>0</v>
      </c>
      <c r="F484" s="33">
        <f t="shared" si="66"/>
        <v>53000</v>
      </c>
      <c r="G484" s="34"/>
      <c r="H484" s="37"/>
    </row>
    <row r="485" spans="1:8" ht="22.5" hidden="1" x14ac:dyDescent="0.25">
      <c r="A485" s="36" t="s">
        <v>290</v>
      </c>
      <c r="B485" s="30" t="s">
        <v>14</v>
      </c>
      <c r="C485" s="38" t="s">
        <v>628</v>
      </c>
      <c r="D485" s="32">
        <f t="shared" ref="D485:E488" si="73">D486</f>
        <v>0</v>
      </c>
      <c r="E485" s="32">
        <f t="shared" si="73"/>
        <v>0</v>
      </c>
      <c r="F485" s="33">
        <f t="shared" si="66"/>
        <v>0</v>
      </c>
      <c r="G485" s="34"/>
      <c r="H485" s="37"/>
    </row>
    <row r="486" spans="1:8" ht="45" hidden="1" x14ac:dyDescent="0.25">
      <c r="A486" s="36" t="s">
        <v>152</v>
      </c>
      <c r="B486" s="30" t="s">
        <v>14</v>
      </c>
      <c r="C486" s="38" t="s">
        <v>629</v>
      </c>
      <c r="D486" s="32">
        <f t="shared" si="73"/>
        <v>0</v>
      </c>
      <c r="E486" s="32">
        <f t="shared" si="73"/>
        <v>0</v>
      </c>
      <c r="F486" s="33">
        <f t="shared" si="66"/>
        <v>0</v>
      </c>
      <c r="G486" s="34"/>
      <c r="H486" s="37"/>
    </row>
    <row r="487" spans="1:8" ht="22.5" hidden="1" x14ac:dyDescent="0.25">
      <c r="A487" s="36" t="s">
        <v>54</v>
      </c>
      <c r="B487" s="30" t="s">
        <v>14</v>
      </c>
      <c r="C487" s="38" t="s">
        <v>630</v>
      </c>
      <c r="D487" s="32">
        <f t="shared" si="73"/>
        <v>0</v>
      </c>
      <c r="E487" s="32">
        <f t="shared" si="73"/>
        <v>0</v>
      </c>
      <c r="F487" s="33">
        <f t="shared" si="66"/>
        <v>0</v>
      </c>
      <c r="G487" s="34"/>
      <c r="H487" s="37"/>
    </row>
    <row r="488" spans="1:8" ht="22.5" hidden="1" x14ac:dyDescent="0.25">
      <c r="A488" s="36" t="s">
        <v>56</v>
      </c>
      <c r="B488" s="30" t="s">
        <v>14</v>
      </c>
      <c r="C488" s="38" t="s">
        <v>631</v>
      </c>
      <c r="D488" s="32">
        <f t="shared" si="73"/>
        <v>0</v>
      </c>
      <c r="E488" s="32">
        <f t="shared" si="73"/>
        <v>0</v>
      </c>
      <c r="F488" s="33">
        <f t="shared" si="66"/>
        <v>0</v>
      </c>
      <c r="G488" s="34"/>
      <c r="H488" s="37"/>
    </row>
    <row r="489" spans="1:8" hidden="1" x14ac:dyDescent="0.25">
      <c r="A489" s="36" t="s">
        <v>105</v>
      </c>
      <c r="B489" s="30" t="s">
        <v>14</v>
      </c>
      <c r="C489" s="38" t="s">
        <v>632</v>
      </c>
      <c r="D489" s="32">
        <v>0</v>
      </c>
      <c r="E489" s="32">
        <v>0</v>
      </c>
      <c r="F489" s="33">
        <f t="shared" si="66"/>
        <v>0</v>
      </c>
      <c r="G489" s="34"/>
      <c r="H489" s="37"/>
    </row>
    <row r="490" spans="1:8" hidden="1" x14ac:dyDescent="0.25">
      <c r="A490" s="36" t="s">
        <v>633</v>
      </c>
      <c r="B490" s="30" t="s">
        <v>14</v>
      </c>
      <c r="C490" s="38" t="s">
        <v>634</v>
      </c>
      <c r="D490" s="32">
        <f t="shared" ref="D490:E494" si="74">D491</f>
        <v>0</v>
      </c>
      <c r="E490" s="32">
        <f t="shared" si="74"/>
        <v>0</v>
      </c>
      <c r="F490" s="33">
        <f t="shared" si="66"/>
        <v>0</v>
      </c>
      <c r="G490" s="34"/>
      <c r="H490" s="37"/>
    </row>
    <row r="491" spans="1:8" ht="22.5" hidden="1" x14ac:dyDescent="0.25">
      <c r="A491" s="36" t="s">
        <v>635</v>
      </c>
      <c r="B491" s="30" t="s">
        <v>14</v>
      </c>
      <c r="C491" s="38" t="s">
        <v>636</v>
      </c>
      <c r="D491" s="32">
        <f t="shared" si="74"/>
        <v>0</v>
      </c>
      <c r="E491" s="32">
        <f t="shared" si="74"/>
        <v>0</v>
      </c>
      <c r="F491" s="33">
        <f t="shared" si="66"/>
        <v>0</v>
      </c>
      <c r="G491" s="34"/>
      <c r="H491" s="37"/>
    </row>
    <row r="492" spans="1:8" ht="45" hidden="1" x14ac:dyDescent="0.25">
      <c r="A492" s="36" t="s">
        <v>152</v>
      </c>
      <c r="B492" s="30" t="s">
        <v>14</v>
      </c>
      <c r="C492" s="38" t="s">
        <v>637</v>
      </c>
      <c r="D492" s="32">
        <f t="shared" si="74"/>
        <v>0</v>
      </c>
      <c r="E492" s="32">
        <f t="shared" si="74"/>
        <v>0</v>
      </c>
      <c r="F492" s="33">
        <f t="shared" si="66"/>
        <v>0</v>
      </c>
      <c r="G492" s="34"/>
      <c r="H492" s="37"/>
    </row>
    <row r="493" spans="1:8" ht="22.5" hidden="1" x14ac:dyDescent="0.25">
      <c r="A493" s="36" t="s">
        <v>54</v>
      </c>
      <c r="B493" s="30" t="s">
        <v>14</v>
      </c>
      <c r="C493" s="38" t="s">
        <v>638</v>
      </c>
      <c r="D493" s="32">
        <f t="shared" si="74"/>
        <v>0</v>
      </c>
      <c r="E493" s="32">
        <f t="shared" si="74"/>
        <v>0</v>
      </c>
      <c r="F493" s="33">
        <f t="shared" si="66"/>
        <v>0</v>
      </c>
      <c r="G493" s="34"/>
      <c r="H493" s="37"/>
    </row>
    <row r="494" spans="1:8" ht="22.5" hidden="1" x14ac:dyDescent="0.25">
      <c r="A494" s="36" t="s">
        <v>56</v>
      </c>
      <c r="B494" s="30" t="s">
        <v>14</v>
      </c>
      <c r="C494" s="38" t="s">
        <v>639</v>
      </c>
      <c r="D494" s="32">
        <f t="shared" si="74"/>
        <v>0</v>
      </c>
      <c r="E494" s="32">
        <f t="shared" si="74"/>
        <v>0</v>
      </c>
      <c r="F494" s="33">
        <f t="shared" si="66"/>
        <v>0</v>
      </c>
      <c r="G494" s="34"/>
      <c r="H494" s="37"/>
    </row>
    <row r="495" spans="1:8" hidden="1" x14ac:dyDescent="0.25">
      <c r="A495" s="36" t="s">
        <v>105</v>
      </c>
      <c r="B495" s="30" t="s">
        <v>14</v>
      </c>
      <c r="C495" s="38" t="s">
        <v>640</v>
      </c>
      <c r="D495" s="32">
        <v>0</v>
      </c>
      <c r="E495" s="32">
        <v>0</v>
      </c>
      <c r="F495" s="33">
        <f t="shared" si="66"/>
        <v>0</v>
      </c>
      <c r="G495" s="34"/>
      <c r="H495" s="37"/>
    </row>
    <row r="496" spans="1:8" ht="22.5" hidden="1" x14ac:dyDescent="0.25">
      <c r="A496" s="36" t="s">
        <v>508</v>
      </c>
      <c r="B496" s="30" t="s">
        <v>14</v>
      </c>
      <c r="C496" s="38" t="s">
        <v>641</v>
      </c>
      <c r="D496" s="32">
        <f t="shared" ref="D496:E500" si="75">D497</f>
        <v>0</v>
      </c>
      <c r="E496" s="32">
        <f t="shared" si="75"/>
        <v>0</v>
      </c>
      <c r="F496" s="33">
        <f t="shared" si="66"/>
        <v>0</v>
      </c>
      <c r="G496" s="34"/>
      <c r="H496" s="37"/>
    </row>
    <row r="497" spans="1:8" ht="33.75" hidden="1" x14ac:dyDescent="0.25">
      <c r="A497" s="36" t="s">
        <v>642</v>
      </c>
      <c r="B497" s="30" t="s">
        <v>14</v>
      </c>
      <c r="C497" s="38" t="s">
        <v>643</v>
      </c>
      <c r="D497" s="32">
        <f t="shared" si="75"/>
        <v>0</v>
      </c>
      <c r="E497" s="32">
        <f t="shared" si="75"/>
        <v>0</v>
      </c>
      <c r="F497" s="33">
        <f t="shared" si="66"/>
        <v>0</v>
      </c>
      <c r="G497" s="34"/>
      <c r="H497" s="37"/>
    </row>
    <row r="498" spans="1:8" ht="45" hidden="1" x14ac:dyDescent="0.25">
      <c r="A498" s="36" t="s">
        <v>152</v>
      </c>
      <c r="B498" s="30" t="s">
        <v>14</v>
      </c>
      <c r="C498" s="38" t="s">
        <v>644</v>
      </c>
      <c r="D498" s="32">
        <f t="shared" si="75"/>
        <v>0</v>
      </c>
      <c r="E498" s="32">
        <f t="shared" si="75"/>
        <v>0</v>
      </c>
      <c r="F498" s="33">
        <f t="shared" si="66"/>
        <v>0</v>
      </c>
      <c r="G498" s="34"/>
      <c r="H498" s="37"/>
    </row>
    <row r="499" spans="1:8" ht="22.5" hidden="1" x14ac:dyDescent="0.25">
      <c r="A499" s="36" t="s">
        <v>54</v>
      </c>
      <c r="B499" s="30" t="s">
        <v>14</v>
      </c>
      <c r="C499" s="38" t="s">
        <v>645</v>
      </c>
      <c r="D499" s="32">
        <f t="shared" si="75"/>
        <v>0</v>
      </c>
      <c r="E499" s="32">
        <f t="shared" si="75"/>
        <v>0</v>
      </c>
      <c r="F499" s="33">
        <f t="shared" si="66"/>
        <v>0</v>
      </c>
      <c r="G499" s="34"/>
      <c r="H499" s="37"/>
    </row>
    <row r="500" spans="1:8" ht="22.5" hidden="1" x14ac:dyDescent="0.25">
      <c r="A500" s="36" t="s">
        <v>56</v>
      </c>
      <c r="B500" s="30" t="s">
        <v>14</v>
      </c>
      <c r="C500" s="38" t="s">
        <v>646</v>
      </c>
      <c r="D500" s="32">
        <f t="shared" si="75"/>
        <v>0</v>
      </c>
      <c r="E500" s="32">
        <f t="shared" si="75"/>
        <v>0</v>
      </c>
      <c r="F500" s="33">
        <f t="shared" si="66"/>
        <v>0</v>
      </c>
      <c r="G500" s="34"/>
      <c r="H500" s="37"/>
    </row>
    <row r="501" spans="1:8" hidden="1" x14ac:dyDescent="0.25">
      <c r="A501" s="36" t="s">
        <v>105</v>
      </c>
      <c r="B501" s="30" t="s">
        <v>14</v>
      </c>
      <c r="C501" s="38" t="s">
        <v>647</v>
      </c>
      <c r="D501" s="32">
        <v>0</v>
      </c>
      <c r="E501" s="32">
        <v>0</v>
      </c>
      <c r="F501" s="33">
        <f t="shared" si="66"/>
        <v>0</v>
      </c>
      <c r="G501" s="34"/>
      <c r="H501" s="37"/>
    </row>
    <row r="502" spans="1:8" ht="33.75" hidden="1" x14ac:dyDescent="0.25">
      <c r="A502" s="36" t="s">
        <v>395</v>
      </c>
      <c r="B502" s="30" t="s">
        <v>14</v>
      </c>
      <c r="C502" s="38" t="s">
        <v>648</v>
      </c>
      <c r="D502" s="32">
        <f>D503</f>
        <v>0</v>
      </c>
      <c r="E502" s="32">
        <f>E503</f>
        <v>0</v>
      </c>
      <c r="F502" s="32">
        <f>F503</f>
        <v>0</v>
      </c>
      <c r="G502" s="34"/>
      <c r="H502" s="37"/>
    </row>
    <row r="503" spans="1:8" ht="22.5" hidden="1" x14ac:dyDescent="0.25">
      <c r="A503" s="36" t="s">
        <v>380</v>
      </c>
      <c r="B503" s="30" t="s">
        <v>14</v>
      </c>
      <c r="C503" s="38" t="s">
        <v>649</v>
      </c>
      <c r="D503" s="32">
        <f t="shared" ref="D503:E506" si="76">D504</f>
        <v>0</v>
      </c>
      <c r="E503" s="32">
        <f t="shared" si="76"/>
        <v>0</v>
      </c>
      <c r="F503" s="33">
        <f t="shared" ref="F503:F599" si="77">D503-E503</f>
        <v>0</v>
      </c>
      <c r="G503" s="34"/>
      <c r="H503" s="37"/>
    </row>
    <row r="504" spans="1:8" hidden="1" x14ac:dyDescent="0.25">
      <c r="A504" s="36" t="s">
        <v>650</v>
      </c>
      <c r="B504" s="30" t="s">
        <v>14</v>
      </c>
      <c r="C504" s="38" t="s">
        <v>651</v>
      </c>
      <c r="D504" s="32">
        <f t="shared" si="76"/>
        <v>0</v>
      </c>
      <c r="E504" s="32">
        <f t="shared" si="76"/>
        <v>0</v>
      </c>
      <c r="F504" s="33">
        <f t="shared" si="77"/>
        <v>0</v>
      </c>
      <c r="G504" s="34"/>
      <c r="H504" s="37"/>
    </row>
    <row r="505" spans="1:8" ht="22.5" hidden="1" x14ac:dyDescent="0.25">
      <c r="A505" s="36" t="s">
        <v>54</v>
      </c>
      <c r="B505" s="30" t="s">
        <v>14</v>
      </c>
      <c r="C505" s="38" t="s">
        <v>652</v>
      </c>
      <c r="D505" s="32">
        <f t="shared" si="76"/>
        <v>0</v>
      </c>
      <c r="E505" s="32">
        <f t="shared" si="76"/>
        <v>0</v>
      </c>
      <c r="F505" s="33">
        <f t="shared" si="77"/>
        <v>0</v>
      </c>
      <c r="G505" s="34"/>
      <c r="H505" s="37"/>
    </row>
    <row r="506" spans="1:8" ht="22.5" hidden="1" x14ac:dyDescent="0.25">
      <c r="A506" s="36" t="s">
        <v>56</v>
      </c>
      <c r="B506" s="30" t="s">
        <v>14</v>
      </c>
      <c r="C506" s="38" t="s">
        <v>653</v>
      </c>
      <c r="D506" s="32">
        <f t="shared" si="76"/>
        <v>0</v>
      </c>
      <c r="E506" s="32">
        <f t="shared" si="76"/>
        <v>0</v>
      </c>
      <c r="F506" s="33">
        <f t="shared" si="77"/>
        <v>0</v>
      </c>
      <c r="G506" s="34"/>
      <c r="H506" s="37"/>
    </row>
    <row r="507" spans="1:8" hidden="1" x14ac:dyDescent="0.25">
      <c r="A507" s="36" t="s">
        <v>105</v>
      </c>
      <c r="B507" s="30" t="s">
        <v>14</v>
      </c>
      <c r="C507" s="38" t="s">
        <v>654</v>
      </c>
      <c r="D507" s="32">
        <v>0</v>
      </c>
      <c r="E507" s="32">
        <v>0</v>
      </c>
      <c r="F507" s="33">
        <f t="shared" si="77"/>
        <v>0</v>
      </c>
      <c r="G507" s="34"/>
      <c r="H507" s="37"/>
    </row>
    <row r="508" spans="1:8" x14ac:dyDescent="0.25">
      <c r="A508" s="53" t="s">
        <v>45</v>
      </c>
      <c r="B508" s="30" t="s">
        <v>14</v>
      </c>
      <c r="C508" s="38" t="s">
        <v>655</v>
      </c>
      <c r="D508" s="54">
        <f>D509</f>
        <v>7630453</v>
      </c>
      <c r="E508" s="54">
        <f>E509+E519</f>
        <v>1982273.23</v>
      </c>
      <c r="F508" s="55">
        <f t="shared" si="77"/>
        <v>5648179.7699999996</v>
      </c>
      <c r="G508" s="34"/>
      <c r="H508" s="37"/>
    </row>
    <row r="509" spans="1:8" x14ac:dyDescent="0.25">
      <c r="A509" s="49" t="s">
        <v>374</v>
      </c>
      <c r="B509" s="50" t="s">
        <v>14</v>
      </c>
      <c r="C509" s="38" t="s">
        <v>656</v>
      </c>
      <c r="D509" s="52">
        <f>D510+D519</f>
        <v>7630453</v>
      </c>
      <c r="E509" s="52">
        <f>E510</f>
        <v>1982273.23</v>
      </c>
      <c r="F509" s="52">
        <f t="shared" si="77"/>
        <v>5648179.7699999996</v>
      </c>
      <c r="G509" s="34"/>
      <c r="H509" s="37"/>
    </row>
    <row r="510" spans="1:8" ht="16.5" customHeight="1" x14ac:dyDescent="0.25">
      <c r="A510" s="49" t="s">
        <v>657</v>
      </c>
      <c r="B510" s="50" t="s">
        <v>14</v>
      </c>
      <c r="C510" s="51" t="s">
        <v>658</v>
      </c>
      <c r="D510" s="52">
        <f>D511+D515</f>
        <v>7630453</v>
      </c>
      <c r="E510" s="52">
        <f>E511+E515</f>
        <v>1982273.23</v>
      </c>
      <c r="F510" s="52">
        <f t="shared" si="77"/>
        <v>5648179.7699999996</v>
      </c>
      <c r="G510" s="34"/>
      <c r="H510" s="37"/>
    </row>
    <row r="511" spans="1:8" ht="25.5" customHeight="1" x14ac:dyDescent="0.25">
      <c r="A511" s="49" t="s">
        <v>659</v>
      </c>
      <c r="B511" s="50" t="s">
        <v>14</v>
      </c>
      <c r="C511" s="51" t="s">
        <v>660</v>
      </c>
      <c r="D511" s="52">
        <f t="shared" ref="D511:E513" si="78">D512</f>
        <v>5904676</v>
      </c>
      <c r="E511" s="52">
        <f t="shared" si="78"/>
        <v>1518611.31</v>
      </c>
      <c r="F511" s="52">
        <f t="shared" si="77"/>
        <v>4386064.6899999995</v>
      </c>
      <c r="G511" s="34"/>
      <c r="H511" s="37"/>
    </row>
    <row r="512" spans="1:8" x14ac:dyDescent="0.25">
      <c r="A512" s="53" t="s">
        <v>64</v>
      </c>
      <c r="B512" s="50" t="s">
        <v>14</v>
      </c>
      <c r="C512" s="51" t="s">
        <v>661</v>
      </c>
      <c r="D512" s="52">
        <f t="shared" si="78"/>
        <v>5904676</v>
      </c>
      <c r="E512" s="52">
        <f t="shared" si="78"/>
        <v>1518611.31</v>
      </c>
      <c r="F512" s="52">
        <f t="shared" si="77"/>
        <v>4386064.6899999995</v>
      </c>
      <c r="G512" s="34"/>
      <c r="H512" s="37"/>
    </row>
    <row r="513" spans="1:8" ht="33.75" x14ac:dyDescent="0.25">
      <c r="A513" s="53" t="s">
        <v>505</v>
      </c>
      <c r="B513" s="50" t="s">
        <v>14</v>
      </c>
      <c r="C513" s="51" t="s">
        <v>662</v>
      </c>
      <c r="D513" s="52">
        <f t="shared" si="78"/>
        <v>5904676</v>
      </c>
      <c r="E513" s="52">
        <f t="shared" si="78"/>
        <v>1518611.31</v>
      </c>
      <c r="F513" s="52">
        <f t="shared" si="77"/>
        <v>4386064.6899999995</v>
      </c>
      <c r="G513" s="34"/>
      <c r="H513" s="37"/>
    </row>
    <row r="514" spans="1:8" ht="45" x14ac:dyDescent="0.25">
      <c r="A514" s="53" t="s">
        <v>265</v>
      </c>
      <c r="B514" s="50" t="s">
        <v>14</v>
      </c>
      <c r="C514" s="51" t="s">
        <v>663</v>
      </c>
      <c r="D514" s="52">
        <v>5904676</v>
      </c>
      <c r="E514" s="52">
        <v>1518611.31</v>
      </c>
      <c r="F514" s="52">
        <f t="shared" si="77"/>
        <v>4386064.6899999995</v>
      </c>
      <c r="G514" s="34"/>
      <c r="H514" s="37"/>
    </row>
    <row r="515" spans="1:8" ht="22.5" x14ac:dyDescent="0.25">
      <c r="A515" s="53" t="s">
        <v>664</v>
      </c>
      <c r="B515" s="50" t="s">
        <v>14</v>
      </c>
      <c r="C515" s="51" t="s">
        <v>665</v>
      </c>
      <c r="D515" s="52">
        <f t="shared" ref="D515:E517" si="79">D516</f>
        <v>1725777</v>
      </c>
      <c r="E515" s="52">
        <f t="shared" si="79"/>
        <v>463661.92</v>
      </c>
      <c r="F515" s="52">
        <f t="shared" si="77"/>
        <v>1262115.08</v>
      </c>
      <c r="G515" s="34"/>
      <c r="H515" s="37"/>
    </row>
    <row r="516" spans="1:8" x14ac:dyDescent="0.25">
      <c r="A516" s="53" t="s">
        <v>64</v>
      </c>
      <c r="B516" s="50" t="s">
        <v>14</v>
      </c>
      <c r="C516" s="51" t="s">
        <v>666</v>
      </c>
      <c r="D516" s="52">
        <f t="shared" si="79"/>
        <v>1725777</v>
      </c>
      <c r="E516" s="52">
        <f t="shared" si="79"/>
        <v>463661.92</v>
      </c>
      <c r="F516" s="52">
        <f t="shared" si="77"/>
        <v>1262115.08</v>
      </c>
      <c r="G516" s="34"/>
      <c r="H516" s="37"/>
    </row>
    <row r="517" spans="1:8" ht="33.75" x14ac:dyDescent="0.25">
      <c r="A517" s="53" t="s">
        <v>505</v>
      </c>
      <c r="B517" s="50" t="s">
        <v>14</v>
      </c>
      <c r="C517" s="51" t="s">
        <v>667</v>
      </c>
      <c r="D517" s="52">
        <f t="shared" si="79"/>
        <v>1725777</v>
      </c>
      <c r="E517" s="52">
        <f t="shared" si="79"/>
        <v>463661.92</v>
      </c>
      <c r="F517" s="52">
        <f t="shared" si="77"/>
        <v>1262115.08</v>
      </c>
      <c r="G517" s="34"/>
      <c r="H517" s="37"/>
    </row>
    <row r="518" spans="1:8" ht="45" x14ac:dyDescent="0.25">
      <c r="A518" s="53" t="s">
        <v>265</v>
      </c>
      <c r="B518" s="50" t="s">
        <v>14</v>
      </c>
      <c r="C518" s="51" t="s">
        <v>668</v>
      </c>
      <c r="D518" s="52">
        <v>1725777</v>
      </c>
      <c r="E518" s="52">
        <v>463661.92</v>
      </c>
      <c r="F518" s="52">
        <f t="shared" si="77"/>
        <v>1262115.08</v>
      </c>
      <c r="G518" s="34"/>
      <c r="H518" s="37"/>
    </row>
    <row r="519" spans="1:8" ht="22.5" hidden="1" x14ac:dyDescent="0.25">
      <c r="A519" s="36" t="s">
        <v>1145</v>
      </c>
      <c r="B519" s="50" t="s">
        <v>14</v>
      </c>
      <c r="C519" s="38" t="s">
        <v>669</v>
      </c>
      <c r="D519" s="32">
        <f>D520</f>
        <v>0</v>
      </c>
      <c r="E519" s="32">
        <f>E520</f>
        <v>0</v>
      </c>
      <c r="F519" s="33">
        <f t="shared" si="77"/>
        <v>0</v>
      </c>
      <c r="G519" s="34"/>
      <c r="H519" s="37"/>
    </row>
    <row r="520" spans="1:8" ht="33.75" hidden="1" x14ac:dyDescent="0.25">
      <c r="A520" s="36" t="s">
        <v>129</v>
      </c>
      <c r="B520" s="50" t="s">
        <v>14</v>
      </c>
      <c r="C520" s="38" t="s">
        <v>670</v>
      </c>
      <c r="D520" s="32">
        <f>D521</f>
        <v>0</v>
      </c>
      <c r="E520" s="32">
        <f>E521</f>
        <v>0</v>
      </c>
      <c r="F520" s="33">
        <f t="shared" si="77"/>
        <v>0</v>
      </c>
      <c r="G520" s="34"/>
      <c r="H520" s="37"/>
    </row>
    <row r="521" spans="1:8" hidden="1" x14ac:dyDescent="0.25">
      <c r="A521" s="53" t="s">
        <v>64</v>
      </c>
      <c r="B521" s="50" t="s">
        <v>14</v>
      </c>
      <c r="C521" s="38" t="s">
        <v>671</v>
      </c>
      <c r="D521" s="32">
        <f>D524+D526+D522</f>
        <v>0</v>
      </c>
      <c r="E521" s="32">
        <f t="shared" ref="E521:F521" si="80">E524+E526+E522</f>
        <v>0</v>
      </c>
      <c r="F521" s="32">
        <f t="shared" si="80"/>
        <v>0</v>
      </c>
      <c r="G521" s="34"/>
      <c r="H521" s="37"/>
    </row>
    <row r="522" spans="1:8" ht="33.75" hidden="1" x14ac:dyDescent="0.25">
      <c r="A522" s="64" t="s">
        <v>505</v>
      </c>
      <c r="B522" s="50" t="s">
        <v>14</v>
      </c>
      <c r="C522" s="38" t="s">
        <v>1055</v>
      </c>
      <c r="D522" s="32">
        <f>D523</f>
        <v>0</v>
      </c>
      <c r="E522" s="32">
        <f t="shared" ref="E522:F522" si="81">E523</f>
        <v>0</v>
      </c>
      <c r="F522" s="32">
        <f t="shared" si="81"/>
        <v>0</v>
      </c>
      <c r="G522" s="34"/>
      <c r="H522" s="37"/>
    </row>
    <row r="523" spans="1:8" ht="45" hidden="1" x14ac:dyDescent="0.25">
      <c r="A523" s="64" t="s">
        <v>265</v>
      </c>
      <c r="B523" s="50" t="s">
        <v>14</v>
      </c>
      <c r="C523" s="38" t="s">
        <v>1056</v>
      </c>
      <c r="D523" s="32">
        <v>0</v>
      </c>
      <c r="E523" s="32">
        <v>0</v>
      </c>
      <c r="F523" s="33">
        <f>D523-E523</f>
        <v>0</v>
      </c>
      <c r="G523" s="34"/>
      <c r="H523" s="37"/>
    </row>
    <row r="524" spans="1:8" hidden="1" x14ac:dyDescent="0.25">
      <c r="A524" s="36" t="s">
        <v>132</v>
      </c>
      <c r="B524" s="50" t="s">
        <v>14</v>
      </c>
      <c r="C524" s="38" t="s">
        <v>672</v>
      </c>
      <c r="D524" s="32">
        <f>D525</f>
        <v>0</v>
      </c>
      <c r="E524" s="32">
        <f>E525</f>
        <v>0</v>
      </c>
      <c r="F524" s="33">
        <f t="shared" si="77"/>
        <v>0</v>
      </c>
      <c r="G524" s="34"/>
      <c r="H524" s="37"/>
    </row>
    <row r="525" spans="1:8" ht="22.5" hidden="1" x14ac:dyDescent="0.25">
      <c r="A525" s="36" t="s">
        <v>356</v>
      </c>
      <c r="B525" s="50" t="s">
        <v>14</v>
      </c>
      <c r="C525" s="38" t="s">
        <v>673</v>
      </c>
      <c r="D525" s="32">
        <v>0</v>
      </c>
      <c r="E525" s="32">
        <v>0</v>
      </c>
      <c r="F525" s="33">
        <f t="shared" si="77"/>
        <v>0</v>
      </c>
      <c r="G525" s="34"/>
      <c r="H525" s="37"/>
    </row>
    <row r="526" spans="1:8" hidden="1" x14ac:dyDescent="0.25">
      <c r="A526" s="36" t="s">
        <v>66</v>
      </c>
      <c r="B526" s="50" t="s">
        <v>14</v>
      </c>
      <c r="C526" s="38" t="s">
        <v>674</v>
      </c>
      <c r="D526" s="32">
        <f>D527</f>
        <v>0</v>
      </c>
      <c r="E526" s="32">
        <f>E527</f>
        <v>0</v>
      </c>
      <c r="F526" s="33">
        <f t="shared" si="77"/>
        <v>0</v>
      </c>
      <c r="G526" s="34"/>
      <c r="H526" s="37"/>
    </row>
    <row r="527" spans="1:8" hidden="1" x14ac:dyDescent="0.25">
      <c r="A527" s="36" t="s">
        <v>675</v>
      </c>
      <c r="B527" s="50" t="s">
        <v>14</v>
      </c>
      <c r="C527" s="38" t="s">
        <v>676</v>
      </c>
      <c r="D527" s="32">
        <v>0</v>
      </c>
      <c r="E527" s="32">
        <v>0</v>
      </c>
      <c r="F527" s="33">
        <f t="shared" si="77"/>
        <v>0</v>
      </c>
      <c r="G527" s="34"/>
      <c r="H527" s="37"/>
    </row>
    <row r="528" spans="1:8" ht="15" customHeight="1" x14ac:dyDescent="0.25">
      <c r="A528" s="36" t="s">
        <v>677</v>
      </c>
      <c r="B528" s="30" t="s">
        <v>14</v>
      </c>
      <c r="C528" s="38" t="s">
        <v>678</v>
      </c>
      <c r="D528" s="32">
        <f>D529+D638+D650</f>
        <v>122949069.06999999</v>
      </c>
      <c r="E528" s="32">
        <f>E529+E638+E650</f>
        <v>2727194.41</v>
      </c>
      <c r="F528" s="33">
        <f t="shared" si="77"/>
        <v>120221874.66</v>
      </c>
      <c r="G528" s="34"/>
      <c r="H528" s="35"/>
    </row>
    <row r="529" spans="1:8" ht="36.75" customHeight="1" x14ac:dyDescent="0.25">
      <c r="A529" s="36" t="s">
        <v>679</v>
      </c>
      <c r="B529" s="30" t="s">
        <v>14</v>
      </c>
      <c r="C529" s="38" t="s">
        <v>680</v>
      </c>
      <c r="D529" s="32">
        <f>D530+D554+D565+D580+D593+D604+D615</f>
        <v>49822111.060000002</v>
      </c>
      <c r="E529" s="32">
        <f>E530+E554+E565+E580+E593+E604+E615</f>
        <v>2727194.41</v>
      </c>
      <c r="F529" s="33">
        <f t="shared" si="77"/>
        <v>47094916.650000006</v>
      </c>
      <c r="G529" s="34"/>
      <c r="H529" s="37"/>
    </row>
    <row r="530" spans="1:8" ht="15.75" customHeight="1" x14ac:dyDescent="0.25">
      <c r="A530" s="36" t="s">
        <v>681</v>
      </c>
      <c r="B530" s="30" t="s">
        <v>14</v>
      </c>
      <c r="C530" s="38" t="s">
        <v>682</v>
      </c>
      <c r="D530" s="32">
        <f>D531+D536+D545+D550</f>
        <v>25421900</v>
      </c>
      <c r="E530" s="32">
        <f>E531+E536+E545</f>
        <v>1097748.06</v>
      </c>
      <c r="F530" s="33">
        <f t="shared" si="77"/>
        <v>24324151.940000001</v>
      </c>
      <c r="G530" s="34"/>
      <c r="H530" s="37"/>
    </row>
    <row r="531" spans="1:8" ht="50.25" customHeight="1" x14ac:dyDescent="0.25">
      <c r="A531" s="36" t="s">
        <v>683</v>
      </c>
      <c r="B531" s="30" t="s">
        <v>14</v>
      </c>
      <c r="C531" s="38" t="s">
        <v>684</v>
      </c>
      <c r="D531" s="32">
        <f t="shared" ref="D531:E534" si="82">D532</f>
        <v>12201590</v>
      </c>
      <c r="E531" s="32">
        <f t="shared" si="82"/>
        <v>919141.41</v>
      </c>
      <c r="F531" s="33">
        <f t="shared" si="77"/>
        <v>11282448.59</v>
      </c>
      <c r="G531" s="34"/>
      <c r="H531" s="37"/>
    </row>
    <row r="532" spans="1:8" ht="43.5" customHeight="1" x14ac:dyDescent="0.25">
      <c r="A532" s="36" t="s">
        <v>101</v>
      </c>
      <c r="B532" s="30" t="s">
        <v>14</v>
      </c>
      <c r="C532" s="38" t="s">
        <v>685</v>
      </c>
      <c r="D532" s="32">
        <f t="shared" si="82"/>
        <v>12201590</v>
      </c>
      <c r="E532" s="32">
        <f t="shared" si="82"/>
        <v>919141.41</v>
      </c>
      <c r="F532" s="33">
        <f t="shared" si="77"/>
        <v>11282448.59</v>
      </c>
      <c r="G532" s="34"/>
      <c r="H532" s="37"/>
    </row>
    <row r="533" spans="1:8" ht="21.75" customHeight="1" x14ac:dyDescent="0.25">
      <c r="A533" s="36" t="s">
        <v>54</v>
      </c>
      <c r="B533" s="30" t="s">
        <v>14</v>
      </c>
      <c r="C533" s="38" t="s">
        <v>686</v>
      </c>
      <c r="D533" s="32">
        <f t="shared" si="82"/>
        <v>12201590</v>
      </c>
      <c r="E533" s="32">
        <f t="shared" si="82"/>
        <v>919141.41</v>
      </c>
      <c r="F533" s="33">
        <f t="shared" si="77"/>
        <v>11282448.59</v>
      </c>
      <c r="G533" s="34"/>
      <c r="H533" s="37"/>
    </row>
    <row r="534" spans="1:8" ht="22.5" customHeight="1" x14ac:dyDescent="0.25">
      <c r="A534" s="36" t="s">
        <v>56</v>
      </c>
      <c r="B534" s="30" t="s">
        <v>14</v>
      </c>
      <c r="C534" s="38" t="s">
        <v>687</v>
      </c>
      <c r="D534" s="32">
        <f t="shared" si="82"/>
        <v>12201590</v>
      </c>
      <c r="E534" s="32">
        <f t="shared" si="82"/>
        <v>919141.41</v>
      </c>
      <c r="F534" s="33">
        <f t="shared" si="77"/>
        <v>11282448.59</v>
      </c>
      <c r="G534" s="34"/>
      <c r="H534" s="37"/>
    </row>
    <row r="535" spans="1:8" ht="18" customHeight="1" x14ac:dyDescent="0.25">
      <c r="A535" s="36" t="s">
        <v>105</v>
      </c>
      <c r="B535" s="30" t="s">
        <v>14</v>
      </c>
      <c r="C535" s="38" t="s">
        <v>688</v>
      </c>
      <c r="D535" s="32">
        <v>12201590</v>
      </c>
      <c r="E535" s="32">
        <v>919141.41</v>
      </c>
      <c r="F535" s="33">
        <f t="shared" si="77"/>
        <v>11282448.59</v>
      </c>
      <c r="G535" s="34"/>
      <c r="H535" s="37"/>
    </row>
    <row r="536" spans="1:8" ht="46.5" customHeight="1" x14ac:dyDescent="0.25">
      <c r="A536" s="36" t="s">
        <v>1093</v>
      </c>
      <c r="B536" s="30" t="s">
        <v>14</v>
      </c>
      <c r="C536" s="38" t="s">
        <v>689</v>
      </c>
      <c r="D536" s="32">
        <f>D537+D541</f>
        <v>6206020</v>
      </c>
      <c r="E536" s="32">
        <f>E537+E541</f>
        <v>0</v>
      </c>
      <c r="F536" s="33">
        <f t="shared" si="77"/>
        <v>6206020</v>
      </c>
      <c r="G536" s="34"/>
      <c r="H536" s="37"/>
    </row>
    <row r="537" spans="1:8" ht="46.5" customHeight="1" x14ac:dyDescent="0.25">
      <c r="A537" s="36" t="s">
        <v>101</v>
      </c>
      <c r="B537" s="30" t="s">
        <v>14</v>
      </c>
      <c r="C537" s="38" t="s">
        <v>690</v>
      </c>
      <c r="D537" s="32">
        <f t="shared" ref="D537:E539" si="83">D538</f>
        <v>4706020</v>
      </c>
      <c r="E537" s="32">
        <f t="shared" si="83"/>
        <v>0</v>
      </c>
      <c r="F537" s="33">
        <f t="shared" si="77"/>
        <v>4706020</v>
      </c>
      <c r="G537" s="34"/>
      <c r="H537" s="37"/>
    </row>
    <row r="538" spans="1:8" ht="21.75" customHeight="1" x14ac:dyDescent="0.25">
      <c r="A538" s="36" t="s">
        <v>54</v>
      </c>
      <c r="B538" s="30" t="s">
        <v>14</v>
      </c>
      <c r="C538" s="38" t="s">
        <v>691</v>
      </c>
      <c r="D538" s="32">
        <f t="shared" si="83"/>
        <v>4706020</v>
      </c>
      <c r="E538" s="32">
        <f t="shared" si="83"/>
        <v>0</v>
      </c>
      <c r="F538" s="33">
        <f t="shared" si="77"/>
        <v>4706020</v>
      </c>
      <c r="G538" s="34"/>
      <c r="H538" s="37"/>
    </row>
    <row r="539" spans="1:8" ht="29.25" customHeight="1" x14ac:dyDescent="0.25">
      <c r="A539" s="36" t="s">
        <v>56</v>
      </c>
      <c r="B539" s="56" t="s">
        <v>14</v>
      </c>
      <c r="C539" s="38" t="s">
        <v>692</v>
      </c>
      <c r="D539" s="57">
        <f t="shared" si="83"/>
        <v>4706020</v>
      </c>
      <c r="E539" s="57">
        <f t="shared" si="83"/>
        <v>0</v>
      </c>
      <c r="F539" s="58">
        <f t="shared" si="77"/>
        <v>4706020</v>
      </c>
      <c r="G539" s="34"/>
      <c r="H539" s="37"/>
    </row>
    <row r="540" spans="1:8" ht="15" customHeight="1" x14ac:dyDescent="0.25">
      <c r="A540" s="53" t="s">
        <v>58</v>
      </c>
      <c r="B540" s="50" t="s">
        <v>14</v>
      </c>
      <c r="C540" s="38" t="s">
        <v>693</v>
      </c>
      <c r="D540" s="59">
        <v>4706020</v>
      </c>
      <c r="E540" s="59">
        <v>0</v>
      </c>
      <c r="F540" s="59">
        <f t="shared" si="77"/>
        <v>4706020</v>
      </c>
      <c r="G540" s="60"/>
      <c r="H540" s="60"/>
    </row>
    <row r="541" spans="1:8" ht="23.25" customHeight="1" x14ac:dyDescent="0.25">
      <c r="A541" s="53" t="s">
        <v>1140</v>
      </c>
      <c r="B541" s="50" t="s">
        <v>14</v>
      </c>
      <c r="C541" s="38" t="s">
        <v>1094</v>
      </c>
      <c r="D541" s="59">
        <f t="shared" ref="D541:E543" si="84">D542</f>
        <v>1500000</v>
      </c>
      <c r="E541" s="59">
        <f t="shared" si="84"/>
        <v>0</v>
      </c>
      <c r="F541" s="59">
        <f t="shared" si="77"/>
        <v>1500000</v>
      </c>
      <c r="G541" s="60"/>
      <c r="H541" s="60"/>
    </row>
    <row r="542" spans="1:8" ht="24.75" customHeight="1" x14ac:dyDescent="0.25">
      <c r="A542" s="36" t="s">
        <v>54</v>
      </c>
      <c r="B542" s="50" t="s">
        <v>14</v>
      </c>
      <c r="C542" s="38" t="s">
        <v>1095</v>
      </c>
      <c r="D542" s="59">
        <f t="shared" si="84"/>
        <v>1500000</v>
      </c>
      <c r="E542" s="59">
        <f t="shared" si="84"/>
        <v>0</v>
      </c>
      <c r="F542" s="59">
        <f t="shared" si="77"/>
        <v>1500000</v>
      </c>
      <c r="G542" s="60"/>
      <c r="H542" s="60"/>
    </row>
    <row r="543" spans="1:8" ht="21" customHeight="1" x14ac:dyDescent="0.25">
      <c r="A543" s="36" t="s">
        <v>56</v>
      </c>
      <c r="B543" s="50" t="s">
        <v>14</v>
      </c>
      <c r="C543" s="38" t="s">
        <v>1096</v>
      </c>
      <c r="D543" s="59">
        <f t="shared" si="84"/>
        <v>1500000</v>
      </c>
      <c r="E543" s="59">
        <f t="shared" si="84"/>
        <v>0</v>
      </c>
      <c r="F543" s="59">
        <f t="shared" si="77"/>
        <v>1500000</v>
      </c>
      <c r="G543" s="60"/>
      <c r="H543" s="60"/>
    </row>
    <row r="544" spans="1:8" ht="15" customHeight="1" x14ac:dyDescent="0.25">
      <c r="A544" s="53" t="s">
        <v>58</v>
      </c>
      <c r="B544" s="50" t="s">
        <v>14</v>
      </c>
      <c r="C544" s="38" t="s">
        <v>1097</v>
      </c>
      <c r="D544" s="59">
        <v>1500000</v>
      </c>
      <c r="E544" s="59">
        <v>0</v>
      </c>
      <c r="F544" s="59">
        <f t="shared" si="77"/>
        <v>1500000</v>
      </c>
      <c r="G544" s="60"/>
      <c r="H544" s="60"/>
    </row>
    <row r="545" spans="1:8" ht="33" customHeight="1" x14ac:dyDescent="0.25">
      <c r="A545" s="53" t="s">
        <v>694</v>
      </c>
      <c r="B545" s="50" t="s">
        <v>14</v>
      </c>
      <c r="C545" s="38" t="s">
        <v>695</v>
      </c>
      <c r="D545" s="59">
        <f t="shared" ref="D545:E548" si="85">D546</f>
        <v>7014290</v>
      </c>
      <c r="E545" s="59">
        <f t="shared" si="85"/>
        <v>178606.65</v>
      </c>
      <c r="F545" s="59">
        <f t="shared" si="77"/>
        <v>6835683.3499999996</v>
      </c>
      <c r="G545" s="60"/>
      <c r="H545" s="60"/>
    </row>
    <row r="546" spans="1:8" ht="47.25" customHeight="1" x14ac:dyDescent="0.25">
      <c r="A546" s="36" t="s">
        <v>101</v>
      </c>
      <c r="B546" s="50" t="s">
        <v>14</v>
      </c>
      <c r="C546" s="38" t="s">
        <v>696</v>
      </c>
      <c r="D546" s="59">
        <f t="shared" si="85"/>
        <v>7014290</v>
      </c>
      <c r="E546" s="59">
        <f t="shared" si="85"/>
        <v>178606.65</v>
      </c>
      <c r="F546" s="59">
        <f t="shared" si="77"/>
        <v>6835683.3499999996</v>
      </c>
      <c r="G546" s="60"/>
      <c r="H546" s="60"/>
    </row>
    <row r="547" spans="1:8" ht="27" customHeight="1" x14ac:dyDescent="0.25">
      <c r="A547" s="36" t="s">
        <v>54</v>
      </c>
      <c r="B547" s="50" t="s">
        <v>14</v>
      </c>
      <c r="C547" s="38" t="s">
        <v>697</v>
      </c>
      <c r="D547" s="59">
        <f t="shared" si="85"/>
        <v>7014290</v>
      </c>
      <c r="E547" s="59">
        <f t="shared" si="85"/>
        <v>178606.65</v>
      </c>
      <c r="F547" s="59">
        <f t="shared" si="77"/>
        <v>6835683.3499999996</v>
      </c>
      <c r="G547" s="60"/>
      <c r="H547" s="60"/>
    </row>
    <row r="548" spans="1:8" ht="21" customHeight="1" x14ac:dyDescent="0.25">
      <c r="A548" s="36" t="s">
        <v>56</v>
      </c>
      <c r="B548" s="50" t="s">
        <v>14</v>
      </c>
      <c r="C548" s="38" t="s">
        <v>698</v>
      </c>
      <c r="D548" s="59">
        <f t="shared" si="85"/>
        <v>7014290</v>
      </c>
      <c r="E548" s="59">
        <f t="shared" si="85"/>
        <v>178606.65</v>
      </c>
      <c r="F548" s="59">
        <f t="shared" si="77"/>
        <v>6835683.3499999996</v>
      </c>
      <c r="G548" s="60"/>
      <c r="H548" s="60"/>
    </row>
    <row r="549" spans="1:8" ht="14.25" customHeight="1" x14ac:dyDescent="0.25">
      <c r="A549" s="36" t="s">
        <v>105</v>
      </c>
      <c r="B549" s="50" t="s">
        <v>14</v>
      </c>
      <c r="C549" s="38" t="s">
        <v>699</v>
      </c>
      <c r="D549" s="59">
        <v>7014290</v>
      </c>
      <c r="E549" s="59">
        <v>178606.65</v>
      </c>
      <c r="F549" s="59">
        <f t="shared" si="77"/>
        <v>6835683.3499999996</v>
      </c>
      <c r="G549" s="60"/>
      <c r="H549" s="60"/>
    </row>
    <row r="550" spans="1:8" ht="1.5" hidden="1" customHeight="1" x14ac:dyDescent="0.25">
      <c r="A550" s="53" t="s">
        <v>1148</v>
      </c>
      <c r="B550" s="50" t="s">
        <v>14</v>
      </c>
      <c r="C550" s="38" t="s">
        <v>700</v>
      </c>
      <c r="D550" s="59">
        <f t="shared" ref="D550:E552" si="86">D551</f>
        <v>0</v>
      </c>
      <c r="E550" s="59">
        <f t="shared" si="86"/>
        <v>0</v>
      </c>
      <c r="F550" s="59">
        <f t="shared" si="77"/>
        <v>0</v>
      </c>
      <c r="G550" s="60"/>
      <c r="H550" s="60"/>
    </row>
    <row r="551" spans="1:8" ht="22.5" hidden="1" customHeight="1" x14ac:dyDescent="0.25">
      <c r="A551" s="53" t="s">
        <v>54</v>
      </c>
      <c r="B551" s="50" t="s">
        <v>14</v>
      </c>
      <c r="C551" s="38" t="s">
        <v>701</v>
      </c>
      <c r="D551" s="59">
        <f t="shared" si="86"/>
        <v>0</v>
      </c>
      <c r="E551" s="59">
        <f t="shared" si="86"/>
        <v>0</v>
      </c>
      <c r="F551" s="59">
        <f t="shared" si="77"/>
        <v>0</v>
      </c>
      <c r="G551" s="60"/>
      <c r="H551" s="60"/>
    </row>
    <row r="552" spans="1:8" ht="22.5" hidden="1" customHeight="1" x14ac:dyDescent="0.25">
      <c r="A552" s="53" t="s">
        <v>56</v>
      </c>
      <c r="B552" s="50" t="s">
        <v>14</v>
      </c>
      <c r="C552" s="38" t="s">
        <v>702</v>
      </c>
      <c r="D552" s="59">
        <f t="shared" si="86"/>
        <v>0</v>
      </c>
      <c r="E552" s="59">
        <f t="shared" si="86"/>
        <v>0</v>
      </c>
      <c r="F552" s="59">
        <f t="shared" si="77"/>
        <v>0</v>
      </c>
      <c r="G552" s="60"/>
      <c r="H552" s="60"/>
    </row>
    <row r="553" spans="1:8" hidden="1" x14ac:dyDescent="0.25">
      <c r="A553" s="53" t="s">
        <v>105</v>
      </c>
      <c r="B553" s="50" t="s">
        <v>14</v>
      </c>
      <c r="C553" s="38" t="s">
        <v>703</v>
      </c>
      <c r="D553" s="59">
        <v>0</v>
      </c>
      <c r="E553" s="59">
        <v>0</v>
      </c>
      <c r="F553" s="59">
        <f t="shared" si="77"/>
        <v>0</v>
      </c>
      <c r="G553" s="60"/>
      <c r="H553" s="60"/>
    </row>
    <row r="554" spans="1:8" x14ac:dyDescent="0.25">
      <c r="A554" s="53" t="s">
        <v>704</v>
      </c>
      <c r="B554" s="50" t="s">
        <v>14</v>
      </c>
      <c r="C554" s="38" t="s">
        <v>705</v>
      </c>
      <c r="D554" s="52">
        <f>D555+D563</f>
        <v>2061870</v>
      </c>
      <c r="E554" s="52">
        <f>E555+E563</f>
        <v>0</v>
      </c>
      <c r="F554" s="52">
        <f t="shared" si="77"/>
        <v>2061870</v>
      </c>
    </row>
    <row r="555" spans="1:8" x14ac:dyDescent="0.25">
      <c r="A555" s="53" t="s">
        <v>706</v>
      </c>
      <c r="B555" s="50" t="s">
        <v>14</v>
      </c>
      <c r="C555" s="38" t="s">
        <v>707</v>
      </c>
      <c r="D555" s="52">
        <f t="shared" ref="D555:E558" si="87">D556</f>
        <v>1558590</v>
      </c>
      <c r="E555" s="52">
        <f t="shared" si="87"/>
        <v>0</v>
      </c>
      <c r="F555" s="52">
        <f t="shared" si="77"/>
        <v>1558590</v>
      </c>
    </row>
    <row r="556" spans="1:8" ht="45" x14ac:dyDescent="0.25">
      <c r="A556" s="53" t="s">
        <v>101</v>
      </c>
      <c r="B556" s="50" t="s">
        <v>14</v>
      </c>
      <c r="C556" s="38" t="s">
        <v>708</v>
      </c>
      <c r="D556" s="52">
        <f t="shared" si="87"/>
        <v>1558590</v>
      </c>
      <c r="E556" s="52">
        <f t="shared" si="87"/>
        <v>0</v>
      </c>
      <c r="F556" s="52">
        <f t="shared" si="77"/>
        <v>1558590</v>
      </c>
    </row>
    <row r="557" spans="1:8" ht="22.5" x14ac:dyDescent="0.25">
      <c r="A557" s="53" t="s">
        <v>54</v>
      </c>
      <c r="B557" s="50" t="s">
        <v>14</v>
      </c>
      <c r="C557" s="38" t="s">
        <v>709</v>
      </c>
      <c r="D557" s="52">
        <f t="shared" si="87"/>
        <v>1558590</v>
      </c>
      <c r="E557" s="52">
        <f t="shared" si="87"/>
        <v>0</v>
      </c>
      <c r="F557" s="52">
        <f t="shared" si="77"/>
        <v>1558590</v>
      </c>
    </row>
    <row r="558" spans="1:8" ht="22.5" x14ac:dyDescent="0.25">
      <c r="A558" s="53" t="s">
        <v>56</v>
      </c>
      <c r="B558" s="50" t="s">
        <v>14</v>
      </c>
      <c r="C558" s="38" t="s">
        <v>710</v>
      </c>
      <c r="D558" s="52">
        <f t="shared" si="87"/>
        <v>1558590</v>
      </c>
      <c r="E558" s="52">
        <f t="shared" si="87"/>
        <v>0</v>
      </c>
      <c r="F558" s="52">
        <f t="shared" si="77"/>
        <v>1558590</v>
      </c>
    </row>
    <row r="559" spans="1:8" x14ac:dyDescent="0.25">
      <c r="A559" s="53" t="s">
        <v>105</v>
      </c>
      <c r="B559" s="50" t="s">
        <v>14</v>
      </c>
      <c r="C559" s="38" t="s">
        <v>711</v>
      </c>
      <c r="D559" s="52">
        <v>1558590</v>
      </c>
      <c r="E559" s="52">
        <v>0</v>
      </c>
      <c r="F559" s="52">
        <f t="shared" si="77"/>
        <v>1558590</v>
      </c>
    </row>
    <row r="560" spans="1:8" ht="22.5" x14ac:dyDescent="0.25">
      <c r="A560" s="36" t="s">
        <v>712</v>
      </c>
      <c r="B560" s="50" t="s">
        <v>14</v>
      </c>
      <c r="C560" s="38" t="s">
        <v>713</v>
      </c>
      <c r="D560" s="52">
        <f t="shared" ref="D560:E563" si="88">D561</f>
        <v>503280</v>
      </c>
      <c r="E560" s="52">
        <f t="shared" si="88"/>
        <v>0</v>
      </c>
      <c r="F560" s="52">
        <f t="shared" si="77"/>
        <v>503280</v>
      </c>
    </row>
    <row r="561" spans="1:6" ht="45" x14ac:dyDescent="0.25">
      <c r="A561" s="53" t="s">
        <v>101</v>
      </c>
      <c r="B561" s="50" t="s">
        <v>14</v>
      </c>
      <c r="C561" s="38" t="s">
        <v>714</v>
      </c>
      <c r="D561" s="52">
        <f t="shared" si="88"/>
        <v>503280</v>
      </c>
      <c r="E561" s="52">
        <f t="shared" si="88"/>
        <v>0</v>
      </c>
      <c r="F561" s="52">
        <f t="shared" si="77"/>
        <v>503280</v>
      </c>
    </row>
    <row r="562" spans="1:6" ht="22.5" x14ac:dyDescent="0.25">
      <c r="A562" s="53" t="s">
        <v>54</v>
      </c>
      <c r="B562" s="50" t="s">
        <v>14</v>
      </c>
      <c r="C562" s="38" t="s">
        <v>715</v>
      </c>
      <c r="D562" s="52">
        <f t="shared" si="88"/>
        <v>503280</v>
      </c>
      <c r="E562" s="52">
        <f t="shared" si="88"/>
        <v>0</v>
      </c>
      <c r="F562" s="52">
        <f t="shared" si="77"/>
        <v>503280</v>
      </c>
    </row>
    <row r="563" spans="1:6" ht="22.5" x14ac:dyDescent="0.25">
      <c r="A563" s="53" t="s">
        <v>56</v>
      </c>
      <c r="B563" s="50" t="s">
        <v>14</v>
      </c>
      <c r="C563" s="38" t="s">
        <v>716</v>
      </c>
      <c r="D563" s="52">
        <f t="shared" si="88"/>
        <v>503280</v>
      </c>
      <c r="E563" s="52">
        <f t="shared" si="88"/>
        <v>0</v>
      </c>
      <c r="F563" s="52">
        <f t="shared" si="77"/>
        <v>503280</v>
      </c>
    </row>
    <row r="564" spans="1:6" x14ac:dyDescent="0.25">
      <c r="A564" s="53" t="s">
        <v>105</v>
      </c>
      <c r="B564" s="50" t="s">
        <v>14</v>
      </c>
      <c r="C564" s="38" t="s">
        <v>717</v>
      </c>
      <c r="D564" s="52">
        <v>503280</v>
      </c>
      <c r="E564" s="52">
        <v>0</v>
      </c>
      <c r="F564" s="52">
        <f t="shared" si="77"/>
        <v>503280</v>
      </c>
    </row>
    <row r="565" spans="1:6" x14ac:dyDescent="0.25">
      <c r="A565" s="53" t="s">
        <v>718</v>
      </c>
      <c r="B565" s="50" t="s">
        <v>14</v>
      </c>
      <c r="C565" s="38" t="s">
        <v>719</v>
      </c>
      <c r="D565" s="52">
        <f>D566+D574</f>
        <v>12429767.059999999</v>
      </c>
      <c r="E565" s="52">
        <f>E566+E574</f>
        <v>1296431.75</v>
      </c>
      <c r="F565" s="52">
        <f t="shared" si="77"/>
        <v>11133335.309999999</v>
      </c>
    </row>
    <row r="566" spans="1:6" ht="15" customHeight="1" x14ac:dyDescent="0.25">
      <c r="A566" s="53" t="s">
        <v>720</v>
      </c>
      <c r="B566" s="50" t="s">
        <v>14</v>
      </c>
      <c r="C566" s="38" t="s">
        <v>721</v>
      </c>
      <c r="D566" s="52">
        <f t="shared" ref="D566:E572" si="89">D567</f>
        <v>4398947.0599999996</v>
      </c>
      <c r="E566" s="52">
        <f t="shared" si="89"/>
        <v>0</v>
      </c>
      <c r="F566" s="52">
        <f t="shared" si="77"/>
        <v>4398947.0599999996</v>
      </c>
    </row>
    <row r="567" spans="1:6" ht="45" x14ac:dyDescent="0.25">
      <c r="A567" s="53" t="s">
        <v>101</v>
      </c>
      <c r="B567" s="50" t="s">
        <v>14</v>
      </c>
      <c r="C567" s="38" t="s">
        <v>722</v>
      </c>
      <c r="D567" s="52">
        <f>D571+D568</f>
        <v>4398947.0599999996</v>
      </c>
      <c r="E567" s="52">
        <f>E571+E568</f>
        <v>0</v>
      </c>
      <c r="F567" s="52">
        <f t="shared" si="77"/>
        <v>4398947.0599999996</v>
      </c>
    </row>
    <row r="568" spans="1:6" ht="22.5" x14ac:dyDescent="0.25">
      <c r="A568" s="53" t="s">
        <v>723</v>
      </c>
      <c r="B568" s="50" t="s">
        <v>14</v>
      </c>
      <c r="C568" s="38" t="s">
        <v>724</v>
      </c>
      <c r="D568" s="52">
        <f>D569</f>
        <v>4398947.0599999996</v>
      </c>
      <c r="E568" s="52">
        <f>E569</f>
        <v>0</v>
      </c>
      <c r="F568" s="52">
        <f t="shared" si="77"/>
        <v>4398947.0599999996</v>
      </c>
    </row>
    <row r="569" spans="1:6" ht="22.5" x14ac:dyDescent="0.25">
      <c r="A569" s="53" t="s">
        <v>725</v>
      </c>
      <c r="B569" s="50" t="s">
        <v>14</v>
      </c>
      <c r="C569" s="38" t="s">
        <v>726</v>
      </c>
      <c r="D569" s="52">
        <f>D570</f>
        <v>4398947.0599999996</v>
      </c>
      <c r="E569" s="52">
        <f>E570</f>
        <v>0</v>
      </c>
      <c r="F569" s="52">
        <f t="shared" si="77"/>
        <v>4398947.0599999996</v>
      </c>
    </row>
    <row r="570" spans="1:6" x14ac:dyDescent="0.25">
      <c r="A570" s="53" t="s">
        <v>727</v>
      </c>
      <c r="B570" s="50" t="s">
        <v>14</v>
      </c>
      <c r="C570" s="38" t="s">
        <v>728</v>
      </c>
      <c r="D570" s="52">
        <v>4398947.0599999996</v>
      </c>
      <c r="E570" s="52">
        <v>0</v>
      </c>
      <c r="F570" s="52">
        <f t="shared" si="77"/>
        <v>4398947.0599999996</v>
      </c>
    </row>
    <row r="571" spans="1:6" ht="22.5" hidden="1" x14ac:dyDescent="0.25">
      <c r="A571" s="53" t="s">
        <v>729</v>
      </c>
      <c r="B571" s="50" t="s">
        <v>14</v>
      </c>
      <c r="C571" s="38" t="s">
        <v>730</v>
      </c>
      <c r="D571" s="52">
        <f t="shared" si="89"/>
        <v>0</v>
      </c>
      <c r="E571" s="52">
        <f t="shared" si="89"/>
        <v>0</v>
      </c>
      <c r="F571" s="52">
        <f t="shared" si="77"/>
        <v>0</v>
      </c>
    </row>
    <row r="572" spans="1:6" hidden="1" x14ac:dyDescent="0.25">
      <c r="A572" s="53" t="s">
        <v>447</v>
      </c>
      <c r="B572" s="50" t="s">
        <v>14</v>
      </c>
      <c r="C572" s="38" t="s">
        <v>731</v>
      </c>
      <c r="D572" s="52">
        <f t="shared" si="89"/>
        <v>0</v>
      </c>
      <c r="E572" s="52">
        <f t="shared" si="89"/>
        <v>0</v>
      </c>
      <c r="F572" s="52">
        <f t="shared" si="77"/>
        <v>0</v>
      </c>
    </row>
    <row r="573" spans="1:6" ht="22.5" hidden="1" x14ac:dyDescent="0.25">
      <c r="A573" s="53" t="s">
        <v>590</v>
      </c>
      <c r="B573" s="50" t="s">
        <v>14</v>
      </c>
      <c r="C573" s="38" t="s">
        <v>732</v>
      </c>
      <c r="D573" s="52">
        <v>0</v>
      </c>
      <c r="E573" s="52">
        <v>0</v>
      </c>
      <c r="F573" s="52">
        <f t="shared" si="77"/>
        <v>0</v>
      </c>
    </row>
    <row r="574" spans="1:6" ht="22.5" x14ac:dyDescent="0.25">
      <c r="A574" s="53" t="s">
        <v>733</v>
      </c>
      <c r="B574" s="50" t="s">
        <v>14</v>
      </c>
      <c r="C574" s="38" t="s">
        <v>734</v>
      </c>
      <c r="D574" s="52">
        <f t="shared" ref="D574:E576" si="90">D575</f>
        <v>8030820</v>
      </c>
      <c r="E574" s="52">
        <f t="shared" si="90"/>
        <v>1296431.75</v>
      </c>
      <c r="F574" s="52">
        <f t="shared" si="77"/>
        <v>6734388.25</v>
      </c>
    </row>
    <row r="575" spans="1:6" ht="45" x14ac:dyDescent="0.25">
      <c r="A575" s="53" t="s">
        <v>101</v>
      </c>
      <c r="B575" s="50" t="s">
        <v>14</v>
      </c>
      <c r="C575" s="38" t="s">
        <v>735</v>
      </c>
      <c r="D575" s="52">
        <f t="shared" si="90"/>
        <v>8030820</v>
      </c>
      <c r="E575" s="52">
        <f t="shared" si="90"/>
        <v>1296431.75</v>
      </c>
      <c r="F575" s="52">
        <f t="shared" si="77"/>
        <v>6734388.25</v>
      </c>
    </row>
    <row r="576" spans="1:6" ht="22.5" x14ac:dyDescent="0.25">
      <c r="A576" s="53" t="s">
        <v>54</v>
      </c>
      <c r="B576" s="50" t="s">
        <v>14</v>
      </c>
      <c r="C576" s="38" t="s">
        <v>736</v>
      </c>
      <c r="D576" s="52">
        <f t="shared" si="90"/>
        <v>8030820</v>
      </c>
      <c r="E576" s="52">
        <f t="shared" si="90"/>
        <v>1296431.75</v>
      </c>
      <c r="F576" s="52">
        <f t="shared" si="77"/>
        <v>6734388.25</v>
      </c>
    </row>
    <row r="577" spans="1:6" ht="22.5" x14ac:dyDescent="0.25">
      <c r="A577" s="53" t="s">
        <v>56</v>
      </c>
      <c r="B577" s="50" t="s">
        <v>14</v>
      </c>
      <c r="C577" s="38" t="s">
        <v>737</v>
      </c>
      <c r="D577" s="52">
        <f>D578+D579</f>
        <v>8030820</v>
      </c>
      <c r="E577" s="52">
        <f>E578+E579</f>
        <v>1296431.75</v>
      </c>
      <c r="F577" s="52">
        <f t="shared" si="77"/>
        <v>6734388.25</v>
      </c>
    </row>
    <row r="578" spans="1:6" x14ac:dyDescent="0.25">
      <c r="A578" s="53" t="s">
        <v>105</v>
      </c>
      <c r="B578" s="50" t="s">
        <v>14</v>
      </c>
      <c r="C578" s="38" t="s">
        <v>738</v>
      </c>
      <c r="D578" s="52">
        <v>5543120</v>
      </c>
      <c r="E578" s="52">
        <v>623774.4</v>
      </c>
      <c r="F578" s="52">
        <f t="shared" si="77"/>
        <v>4919345.5999999996</v>
      </c>
    </row>
    <row r="579" spans="1:6" x14ac:dyDescent="0.25">
      <c r="A579" s="53" t="s">
        <v>91</v>
      </c>
      <c r="B579" s="50" t="s">
        <v>14</v>
      </c>
      <c r="C579" s="38" t="s">
        <v>739</v>
      </c>
      <c r="D579" s="52">
        <v>2487700</v>
      </c>
      <c r="E579" s="52">
        <v>672657.35</v>
      </c>
      <c r="F579" s="52">
        <f t="shared" si="77"/>
        <v>1815042.65</v>
      </c>
    </row>
    <row r="580" spans="1:6" ht="22.5" x14ac:dyDescent="0.25">
      <c r="A580" s="53" t="s">
        <v>740</v>
      </c>
      <c r="B580" s="50" t="s">
        <v>14</v>
      </c>
      <c r="C580" s="38" t="s">
        <v>741</v>
      </c>
      <c r="D580" s="52">
        <f>D581</f>
        <v>5182139</v>
      </c>
      <c r="E580" s="52">
        <f>E582</f>
        <v>189014.6</v>
      </c>
      <c r="F580" s="52">
        <f t="shared" si="77"/>
        <v>4993124.4000000004</v>
      </c>
    </row>
    <row r="581" spans="1:6" ht="22.5" x14ac:dyDescent="0.25">
      <c r="A581" s="53" t="s">
        <v>742</v>
      </c>
      <c r="B581" s="50" t="s">
        <v>14</v>
      </c>
      <c r="C581" s="38" t="s">
        <v>743</v>
      </c>
      <c r="D581" s="52">
        <f>D582+D589</f>
        <v>5182139</v>
      </c>
      <c r="E581" s="52">
        <f>E582+E589</f>
        <v>189014.6</v>
      </c>
      <c r="F581" s="52">
        <f t="shared" si="77"/>
        <v>4993124.4000000004</v>
      </c>
    </row>
    <row r="582" spans="1:6" ht="44.25" customHeight="1" x14ac:dyDescent="0.25">
      <c r="A582" s="53" t="s">
        <v>101</v>
      </c>
      <c r="B582" s="50" t="s">
        <v>14</v>
      </c>
      <c r="C582" s="38" t="s">
        <v>744</v>
      </c>
      <c r="D582" s="52">
        <f>D583+D586</f>
        <v>3814789</v>
      </c>
      <c r="E582" s="52">
        <f>E583+E586</f>
        <v>189014.6</v>
      </c>
      <c r="F582" s="52">
        <f t="shared" si="77"/>
        <v>3625774.4</v>
      </c>
    </row>
    <row r="583" spans="1:6" ht="22.5" x14ac:dyDescent="0.25">
      <c r="A583" s="53" t="s">
        <v>54</v>
      </c>
      <c r="B583" s="50" t="s">
        <v>14</v>
      </c>
      <c r="C583" s="38" t="s">
        <v>745</v>
      </c>
      <c r="D583" s="52">
        <f t="shared" ref="D583:E584" si="91">D584</f>
        <v>3562109</v>
      </c>
      <c r="E583" s="52">
        <f t="shared" si="91"/>
        <v>189014.6</v>
      </c>
      <c r="F583" s="52">
        <f t="shared" si="77"/>
        <v>3373094.4</v>
      </c>
    </row>
    <row r="584" spans="1:6" ht="22.5" x14ac:dyDescent="0.25">
      <c r="A584" s="53" t="s">
        <v>56</v>
      </c>
      <c r="B584" s="50" t="s">
        <v>14</v>
      </c>
      <c r="C584" s="38" t="s">
        <v>746</v>
      </c>
      <c r="D584" s="52">
        <f t="shared" si="91"/>
        <v>3562109</v>
      </c>
      <c r="E584" s="52">
        <f t="shared" si="91"/>
        <v>189014.6</v>
      </c>
      <c r="F584" s="52">
        <f t="shared" si="77"/>
        <v>3373094.4</v>
      </c>
    </row>
    <row r="585" spans="1:6" x14ac:dyDescent="0.25">
      <c r="A585" s="53" t="s">
        <v>105</v>
      </c>
      <c r="B585" s="50" t="s">
        <v>14</v>
      </c>
      <c r="C585" s="38" t="s">
        <v>747</v>
      </c>
      <c r="D585" s="52">
        <v>3562109</v>
      </c>
      <c r="E585" s="52">
        <v>189014.6</v>
      </c>
      <c r="F585" s="52">
        <f t="shared" si="77"/>
        <v>3373094.4</v>
      </c>
    </row>
    <row r="586" spans="1:6" x14ac:dyDescent="0.25">
      <c r="A586" s="53" t="s">
        <v>64</v>
      </c>
      <c r="B586" s="50" t="s">
        <v>14</v>
      </c>
      <c r="C586" s="51" t="s">
        <v>748</v>
      </c>
      <c r="D586" s="52">
        <f t="shared" ref="D586:E587" si="92">D587</f>
        <v>252680</v>
      </c>
      <c r="E586" s="52">
        <f t="shared" si="92"/>
        <v>0</v>
      </c>
      <c r="F586" s="52">
        <f t="shared" si="77"/>
        <v>252680</v>
      </c>
    </row>
    <row r="587" spans="1:6" ht="33.75" x14ac:dyDescent="0.25">
      <c r="A587" s="53" t="s">
        <v>505</v>
      </c>
      <c r="B587" s="50" t="s">
        <v>14</v>
      </c>
      <c r="C587" s="51" t="s">
        <v>749</v>
      </c>
      <c r="D587" s="52">
        <f t="shared" si="92"/>
        <v>252680</v>
      </c>
      <c r="E587" s="52">
        <f t="shared" si="92"/>
        <v>0</v>
      </c>
      <c r="F587" s="52">
        <f t="shared" si="77"/>
        <v>252680</v>
      </c>
    </row>
    <row r="588" spans="1:6" ht="39" customHeight="1" x14ac:dyDescent="0.25">
      <c r="A588" s="53" t="s">
        <v>265</v>
      </c>
      <c r="B588" s="50" t="s">
        <v>14</v>
      </c>
      <c r="C588" s="51" t="s">
        <v>750</v>
      </c>
      <c r="D588" s="52">
        <v>252680</v>
      </c>
      <c r="E588" s="52">
        <v>0</v>
      </c>
      <c r="F588" s="52">
        <f t="shared" si="77"/>
        <v>252680</v>
      </c>
    </row>
    <row r="589" spans="1:6" ht="39" customHeight="1" x14ac:dyDescent="0.25">
      <c r="A589" s="53" t="s">
        <v>1141</v>
      </c>
      <c r="B589" s="50" t="s">
        <v>14</v>
      </c>
      <c r="C589" s="51" t="s">
        <v>1103</v>
      </c>
      <c r="D589" s="52">
        <f t="shared" ref="D589:E591" si="93">D590</f>
        <v>1367350</v>
      </c>
      <c r="E589" s="52">
        <f t="shared" si="93"/>
        <v>0</v>
      </c>
      <c r="F589" s="52">
        <f t="shared" si="77"/>
        <v>1367350</v>
      </c>
    </row>
    <row r="590" spans="1:6" ht="24.75" customHeight="1" x14ac:dyDescent="0.25">
      <c r="A590" s="53" t="s">
        <v>54</v>
      </c>
      <c r="B590" s="50" t="s">
        <v>14</v>
      </c>
      <c r="C590" s="51" t="s">
        <v>1104</v>
      </c>
      <c r="D590" s="52">
        <f t="shared" si="93"/>
        <v>1367350</v>
      </c>
      <c r="E590" s="52">
        <f t="shared" si="93"/>
        <v>0</v>
      </c>
      <c r="F590" s="52">
        <f t="shared" si="77"/>
        <v>1367350</v>
      </c>
    </row>
    <row r="591" spans="1:6" ht="21.75" customHeight="1" x14ac:dyDescent="0.25">
      <c r="A591" s="53" t="s">
        <v>56</v>
      </c>
      <c r="B591" s="50" t="s">
        <v>14</v>
      </c>
      <c r="C591" s="51" t="s">
        <v>1105</v>
      </c>
      <c r="D591" s="52">
        <f t="shared" si="93"/>
        <v>1367350</v>
      </c>
      <c r="E591" s="52">
        <f t="shared" si="93"/>
        <v>0</v>
      </c>
      <c r="F591" s="52">
        <f t="shared" si="77"/>
        <v>1367350</v>
      </c>
    </row>
    <row r="592" spans="1:6" ht="15" customHeight="1" x14ac:dyDescent="0.25">
      <c r="A592" s="53" t="s">
        <v>105</v>
      </c>
      <c r="B592" s="50" t="s">
        <v>14</v>
      </c>
      <c r="C592" s="51" t="s">
        <v>1106</v>
      </c>
      <c r="D592" s="52">
        <f>1367350</f>
        <v>1367350</v>
      </c>
      <c r="E592" s="52">
        <v>0</v>
      </c>
      <c r="F592" s="52">
        <f t="shared" si="77"/>
        <v>1367350</v>
      </c>
    </row>
    <row r="593" spans="1:6" hidden="1" x14ac:dyDescent="0.25">
      <c r="A593" s="53" t="s">
        <v>751</v>
      </c>
      <c r="B593" s="50" t="s">
        <v>14</v>
      </c>
      <c r="C593" s="38" t="s">
        <v>752</v>
      </c>
      <c r="D593" s="52">
        <f>D594+D599</f>
        <v>0</v>
      </c>
      <c r="E593" s="52">
        <f>E594+E599</f>
        <v>0</v>
      </c>
      <c r="F593" s="52">
        <f t="shared" si="77"/>
        <v>0</v>
      </c>
    </row>
    <row r="594" spans="1:6" ht="22.5" hidden="1" x14ac:dyDescent="0.25">
      <c r="A594" s="36" t="s">
        <v>753</v>
      </c>
      <c r="B594" s="50" t="s">
        <v>14</v>
      </c>
      <c r="C594" s="38" t="s">
        <v>754</v>
      </c>
      <c r="D594" s="52">
        <f t="shared" ref="D594:E597" si="94">D595</f>
        <v>0</v>
      </c>
      <c r="E594" s="52">
        <f t="shared" si="94"/>
        <v>0</v>
      </c>
      <c r="F594" s="52">
        <f t="shared" si="77"/>
        <v>0</v>
      </c>
    </row>
    <row r="595" spans="1:6" ht="45" hidden="1" x14ac:dyDescent="0.25">
      <c r="A595" s="53" t="s">
        <v>152</v>
      </c>
      <c r="B595" s="50" t="s">
        <v>14</v>
      </c>
      <c r="C595" s="38" t="s">
        <v>755</v>
      </c>
      <c r="D595" s="52">
        <f t="shared" si="94"/>
        <v>0</v>
      </c>
      <c r="E595" s="52">
        <f t="shared" si="94"/>
        <v>0</v>
      </c>
      <c r="F595" s="52">
        <f t="shared" si="77"/>
        <v>0</v>
      </c>
    </row>
    <row r="596" spans="1:6" ht="22.5" hidden="1" x14ac:dyDescent="0.25">
      <c r="A596" s="53" t="s">
        <v>54</v>
      </c>
      <c r="B596" s="50" t="s">
        <v>14</v>
      </c>
      <c r="C596" s="38" t="s">
        <v>756</v>
      </c>
      <c r="D596" s="52">
        <f t="shared" si="94"/>
        <v>0</v>
      </c>
      <c r="E596" s="52">
        <f t="shared" si="94"/>
        <v>0</v>
      </c>
      <c r="F596" s="52">
        <f t="shared" si="77"/>
        <v>0</v>
      </c>
    </row>
    <row r="597" spans="1:6" ht="22.5" hidden="1" x14ac:dyDescent="0.25">
      <c r="A597" s="53" t="s">
        <v>56</v>
      </c>
      <c r="B597" s="50" t="s">
        <v>14</v>
      </c>
      <c r="C597" s="38" t="s">
        <v>757</v>
      </c>
      <c r="D597" s="52">
        <f t="shared" si="94"/>
        <v>0</v>
      </c>
      <c r="E597" s="52">
        <f t="shared" si="94"/>
        <v>0</v>
      </c>
      <c r="F597" s="52">
        <f t="shared" si="77"/>
        <v>0</v>
      </c>
    </row>
    <row r="598" spans="1:6" ht="22.5" hidden="1" x14ac:dyDescent="0.25">
      <c r="A598" s="53" t="s">
        <v>185</v>
      </c>
      <c r="B598" s="50" t="s">
        <v>14</v>
      </c>
      <c r="C598" s="38" t="s">
        <v>758</v>
      </c>
      <c r="D598" s="52">
        <v>0</v>
      </c>
      <c r="E598" s="52">
        <v>0</v>
      </c>
      <c r="F598" s="52">
        <f t="shared" si="77"/>
        <v>0</v>
      </c>
    </row>
    <row r="599" spans="1:6" ht="33.75" hidden="1" x14ac:dyDescent="0.25">
      <c r="A599" s="36" t="s">
        <v>759</v>
      </c>
      <c r="B599" s="50" t="s">
        <v>14</v>
      </c>
      <c r="C599" s="38" t="s">
        <v>760</v>
      </c>
      <c r="D599" s="52">
        <f t="shared" ref="D599:E602" si="95">D600</f>
        <v>0</v>
      </c>
      <c r="E599" s="52">
        <f t="shared" si="95"/>
        <v>0</v>
      </c>
      <c r="F599" s="52">
        <f t="shared" si="77"/>
        <v>0</v>
      </c>
    </row>
    <row r="600" spans="1:6" ht="45" hidden="1" x14ac:dyDescent="0.25">
      <c r="A600" s="53" t="s">
        <v>152</v>
      </c>
      <c r="B600" s="50" t="s">
        <v>14</v>
      </c>
      <c r="C600" s="38" t="s">
        <v>761</v>
      </c>
      <c r="D600" s="52">
        <f t="shared" si="95"/>
        <v>0</v>
      </c>
      <c r="E600" s="52">
        <f t="shared" si="95"/>
        <v>0</v>
      </c>
      <c r="F600" s="52"/>
    </row>
    <row r="601" spans="1:6" ht="22.5" hidden="1" x14ac:dyDescent="0.25">
      <c r="A601" s="53" t="s">
        <v>54</v>
      </c>
      <c r="B601" s="50" t="s">
        <v>14</v>
      </c>
      <c r="C601" s="38" t="s">
        <v>762</v>
      </c>
      <c r="D601" s="52">
        <f t="shared" si="95"/>
        <v>0</v>
      </c>
      <c r="E601" s="52">
        <f t="shared" si="95"/>
        <v>0</v>
      </c>
      <c r="F601" s="52">
        <f t="shared" ref="F601:F649" si="96">D601-E601</f>
        <v>0</v>
      </c>
    </row>
    <row r="602" spans="1:6" ht="22.5" hidden="1" x14ac:dyDescent="0.25">
      <c r="A602" s="53" t="s">
        <v>56</v>
      </c>
      <c r="B602" s="50" t="s">
        <v>14</v>
      </c>
      <c r="C602" s="38" t="s">
        <v>763</v>
      </c>
      <c r="D602" s="52">
        <f t="shared" si="95"/>
        <v>0</v>
      </c>
      <c r="E602" s="52">
        <f t="shared" si="95"/>
        <v>0</v>
      </c>
      <c r="F602" s="52">
        <f t="shared" si="96"/>
        <v>0</v>
      </c>
    </row>
    <row r="603" spans="1:6" hidden="1" x14ac:dyDescent="0.25">
      <c r="A603" s="53" t="s">
        <v>58</v>
      </c>
      <c r="B603" s="50" t="s">
        <v>14</v>
      </c>
      <c r="C603" s="38" t="s">
        <v>764</v>
      </c>
      <c r="D603" s="52">
        <v>0</v>
      </c>
      <c r="E603" s="52">
        <v>0</v>
      </c>
      <c r="F603" s="52">
        <f t="shared" si="96"/>
        <v>0</v>
      </c>
    </row>
    <row r="604" spans="1:6" ht="22.5" x14ac:dyDescent="0.25">
      <c r="A604" s="53" t="s">
        <v>765</v>
      </c>
      <c r="B604" s="50" t="s">
        <v>14</v>
      </c>
      <c r="C604" s="38" t="s">
        <v>766</v>
      </c>
      <c r="D604" s="52">
        <f>D605+D610</f>
        <v>4596355</v>
      </c>
      <c r="E604" s="52">
        <f>E605+E610</f>
        <v>144000</v>
      </c>
      <c r="F604" s="52">
        <f t="shared" si="96"/>
        <v>4452355</v>
      </c>
    </row>
    <row r="605" spans="1:6" ht="33.75" x14ac:dyDescent="0.25">
      <c r="A605" s="53" t="s">
        <v>767</v>
      </c>
      <c r="B605" s="50" t="s">
        <v>14</v>
      </c>
      <c r="C605" s="38" t="s">
        <v>768</v>
      </c>
      <c r="D605" s="52">
        <f t="shared" ref="D605:E608" si="97">D606</f>
        <v>4521405</v>
      </c>
      <c r="E605" s="52">
        <f t="shared" si="97"/>
        <v>144000</v>
      </c>
      <c r="F605" s="52">
        <f t="shared" si="96"/>
        <v>4377405</v>
      </c>
    </row>
    <row r="606" spans="1:6" ht="45" x14ac:dyDescent="0.25">
      <c r="A606" s="53" t="s">
        <v>101</v>
      </c>
      <c r="B606" s="50" t="s">
        <v>14</v>
      </c>
      <c r="C606" s="38" t="s">
        <v>769</v>
      </c>
      <c r="D606" s="52">
        <f t="shared" si="97"/>
        <v>4521405</v>
      </c>
      <c r="E606" s="52">
        <f t="shared" si="97"/>
        <v>144000</v>
      </c>
      <c r="F606" s="52">
        <f t="shared" si="96"/>
        <v>4377405</v>
      </c>
    </row>
    <row r="607" spans="1:6" ht="22.5" x14ac:dyDescent="0.25">
      <c r="A607" s="53" t="s">
        <v>54</v>
      </c>
      <c r="B607" s="50" t="s">
        <v>14</v>
      </c>
      <c r="C607" s="38" t="s">
        <v>770</v>
      </c>
      <c r="D607" s="52">
        <f t="shared" si="97"/>
        <v>4521405</v>
      </c>
      <c r="E607" s="52">
        <f t="shared" si="97"/>
        <v>144000</v>
      </c>
      <c r="F607" s="52">
        <f t="shared" si="96"/>
        <v>4377405</v>
      </c>
    </row>
    <row r="608" spans="1:6" ht="22.5" x14ac:dyDescent="0.25">
      <c r="A608" s="53" t="s">
        <v>56</v>
      </c>
      <c r="B608" s="50" t="s">
        <v>14</v>
      </c>
      <c r="C608" s="38" t="s">
        <v>771</v>
      </c>
      <c r="D608" s="52">
        <f t="shared" si="97"/>
        <v>4521405</v>
      </c>
      <c r="E608" s="52">
        <f t="shared" si="97"/>
        <v>144000</v>
      </c>
      <c r="F608" s="52">
        <f t="shared" si="96"/>
        <v>4377405</v>
      </c>
    </row>
    <row r="609" spans="1:6" x14ac:dyDescent="0.25">
      <c r="A609" s="53" t="s">
        <v>105</v>
      </c>
      <c r="B609" s="50" t="s">
        <v>14</v>
      </c>
      <c r="C609" s="38" t="s">
        <v>772</v>
      </c>
      <c r="D609" s="52">
        <v>4521405</v>
      </c>
      <c r="E609" s="52">
        <v>144000</v>
      </c>
      <c r="F609" s="52">
        <f t="shared" si="96"/>
        <v>4377405</v>
      </c>
    </row>
    <row r="610" spans="1:6" ht="22.5" x14ac:dyDescent="0.25">
      <c r="A610" s="53" t="s">
        <v>773</v>
      </c>
      <c r="B610" s="50" t="s">
        <v>14</v>
      </c>
      <c r="C610" s="38" t="s">
        <v>774</v>
      </c>
      <c r="D610" s="52">
        <f t="shared" ref="D610:E613" si="98">D611</f>
        <v>74950</v>
      </c>
      <c r="E610" s="52">
        <f t="shared" si="98"/>
        <v>0</v>
      </c>
      <c r="F610" s="52">
        <f t="shared" si="96"/>
        <v>74950</v>
      </c>
    </row>
    <row r="611" spans="1:6" ht="45" x14ac:dyDescent="0.25">
      <c r="A611" s="53" t="s">
        <v>101</v>
      </c>
      <c r="B611" s="50" t="s">
        <v>14</v>
      </c>
      <c r="C611" s="38" t="s">
        <v>775</v>
      </c>
      <c r="D611" s="52">
        <f t="shared" si="98"/>
        <v>74950</v>
      </c>
      <c r="E611" s="52">
        <f t="shared" si="98"/>
        <v>0</v>
      </c>
      <c r="F611" s="52">
        <f t="shared" si="96"/>
        <v>74950</v>
      </c>
    </row>
    <row r="612" spans="1:6" ht="22.5" x14ac:dyDescent="0.25">
      <c r="A612" s="53" t="s">
        <v>54</v>
      </c>
      <c r="B612" s="50" t="s">
        <v>14</v>
      </c>
      <c r="C612" s="38" t="s">
        <v>776</v>
      </c>
      <c r="D612" s="52">
        <f t="shared" si="98"/>
        <v>74950</v>
      </c>
      <c r="E612" s="52">
        <f t="shared" si="98"/>
        <v>0</v>
      </c>
      <c r="F612" s="52">
        <f t="shared" si="96"/>
        <v>74950</v>
      </c>
    </row>
    <row r="613" spans="1:6" ht="22.5" x14ac:dyDescent="0.25">
      <c r="A613" s="53" t="s">
        <v>56</v>
      </c>
      <c r="B613" s="50" t="s">
        <v>14</v>
      </c>
      <c r="C613" s="38" t="s">
        <v>777</v>
      </c>
      <c r="D613" s="52">
        <f t="shared" si="98"/>
        <v>74950</v>
      </c>
      <c r="E613" s="52">
        <f t="shared" si="98"/>
        <v>0</v>
      </c>
      <c r="F613" s="52">
        <f t="shared" si="96"/>
        <v>74950</v>
      </c>
    </row>
    <row r="614" spans="1:6" x14ac:dyDescent="0.25">
      <c r="A614" s="53" t="s">
        <v>58</v>
      </c>
      <c r="B614" s="50" t="s">
        <v>14</v>
      </c>
      <c r="C614" s="38" t="s">
        <v>778</v>
      </c>
      <c r="D614" s="52">
        <v>74950</v>
      </c>
      <c r="E614" s="52">
        <v>0</v>
      </c>
      <c r="F614" s="52">
        <f t="shared" si="96"/>
        <v>74950</v>
      </c>
    </row>
    <row r="615" spans="1:6" ht="22.5" x14ac:dyDescent="0.25">
      <c r="A615" s="36" t="s">
        <v>779</v>
      </c>
      <c r="B615" s="50" t="s">
        <v>14</v>
      </c>
      <c r="C615" s="38" t="s">
        <v>780</v>
      </c>
      <c r="D615" s="52">
        <f>D616+D621</f>
        <v>130080</v>
      </c>
      <c r="E615" s="52">
        <f>E616+E621</f>
        <v>0</v>
      </c>
      <c r="F615" s="52">
        <f t="shared" si="96"/>
        <v>130080</v>
      </c>
    </row>
    <row r="616" spans="1:6" ht="22.5" x14ac:dyDescent="0.25">
      <c r="A616" s="36" t="s">
        <v>781</v>
      </c>
      <c r="B616" s="50" t="s">
        <v>14</v>
      </c>
      <c r="C616" s="38" t="s">
        <v>782</v>
      </c>
      <c r="D616" s="52">
        <f t="shared" ref="D616:E619" si="99">D617</f>
        <v>89020</v>
      </c>
      <c r="E616" s="52">
        <f t="shared" si="99"/>
        <v>0</v>
      </c>
      <c r="F616" s="52">
        <f t="shared" si="96"/>
        <v>89020</v>
      </c>
    </row>
    <row r="617" spans="1:6" ht="45" x14ac:dyDescent="0.25">
      <c r="A617" s="53" t="s">
        <v>152</v>
      </c>
      <c r="B617" s="50" t="s">
        <v>14</v>
      </c>
      <c r="C617" s="38" t="s">
        <v>783</v>
      </c>
      <c r="D617" s="52">
        <f t="shared" si="99"/>
        <v>89020</v>
      </c>
      <c r="E617" s="52">
        <f t="shared" si="99"/>
        <v>0</v>
      </c>
      <c r="F617" s="52">
        <f t="shared" si="96"/>
        <v>89020</v>
      </c>
    </row>
    <row r="618" spans="1:6" ht="22.5" x14ac:dyDescent="0.25">
      <c r="A618" s="53" t="s">
        <v>54</v>
      </c>
      <c r="B618" s="50" t="s">
        <v>14</v>
      </c>
      <c r="C618" s="38" t="s">
        <v>784</v>
      </c>
      <c r="D618" s="52">
        <f t="shared" si="99"/>
        <v>89020</v>
      </c>
      <c r="E618" s="52">
        <f t="shared" si="99"/>
        <v>0</v>
      </c>
      <c r="F618" s="52">
        <f t="shared" si="96"/>
        <v>89020</v>
      </c>
    </row>
    <row r="619" spans="1:6" ht="22.5" x14ac:dyDescent="0.25">
      <c r="A619" s="53" t="s">
        <v>56</v>
      </c>
      <c r="B619" s="50" t="s">
        <v>14</v>
      </c>
      <c r="C619" s="38" t="s">
        <v>785</v>
      </c>
      <c r="D619" s="52">
        <f t="shared" si="99"/>
        <v>89020</v>
      </c>
      <c r="E619" s="52">
        <f t="shared" si="99"/>
        <v>0</v>
      </c>
      <c r="F619" s="52">
        <f t="shared" si="96"/>
        <v>89020</v>
      </c>
    </row>
    <row r="620" spans="1:6" x14ac:dyDescent="0.25">
      <c r="A620" s="53" t="s">
        <v>105</v>
      </c>
      <c r="B620" s="50" t="s">
        <v>14</v>
      </c>
      <c r="C620" s="38" t="s">
        <v>786</v>
      </c>
      <c r="D620" s="52">
        <v>89020</v>
      </c>
      <c r="E620" s="52">
        <v>0</v>
      </c>
      <c r="F620" s="52">
        <f t="shared" si="96"/>
        <v>89020</v>
      </c>
    </row>
    <row r="621" spans="1:6" ht="22.5" x14ac:dyDescent="0.25">
      <c r="A621" s="36" t="s">
        <v>787</v>
      </c>
      <c r="B621" s="50" t="s">
        <v>14</v>
      </c>
      <c r="C621" s="38" t="s">
        <v>788</v>
      </c>
      <c r="D621" s="52">
        <f t="shared" ref="D621:E624" si="100">D622</f>
        <v>41060</v>
      </c>
      <c r="E621" s="52">
        <f t="shared" si="100"/>
        <v>0</v>
      </c>
      <c r="F621" s="52">
        <f t="shared" si="96"/>
        <v>41060</v>
      </c>
    </row>
    <row r="622" spans="1:6" ht="45" x14ac:dyDescent="0.25">
      <c r="A622" s="53" t="s">
        <v>152</v>
      </c>
      <c r="B622" s="50" t="s">
        <v>14</v>
      </c>
      <c r="C622" s="38" t="s">
        <v>789</v>
      </c>
      <c r="D622" s="52">
        <f t="shared" si="100"/>
        <v>41060</v>
      </c>
      <c r="E622" s="52">
        <f t="shared" si="100"/>
        <v>0</v>
      </c>
      <c r="F622" s="52">
        <f t="shared" si="96"/>
        <v>41060</v>
      </c>
    </row>
    <row r="623" spans="1:6" ht="22.5" x14ac:dyDescent="0.25">
      <c r="A623" s="53" t="s">
        <v>54</v>
      </c>
      <c r="B623" s="50" t="s">
        <v>14</v>
      </c>
      <c r="C623" s="38" t="s">
        <v>790</v>
      </c>
      <c r="D623" s="52">
        <f t="shared" si="100"/>
        <v>41060</v>
      </c>
      <c r="E623" s="52">
        <f t="shared" si="100"/>
        <v>0</v>
      </c>
      <c r="F623" s="52">
        <f t="shared" si="96"/>
        <v>41060</v>
      </c>
    </row>
    <row r="624" spans="1:6" ht="22.5" x14ac:dyDescent="0.25">
      <c r="A624" s="53" t="s">
        <v>56</v>
      </c>
      <c r="B624" s="50" t="s">
        <v>14</v>
      </c>
      <c r="C624" s="38" t="s">
        <v>791</v>
      </c>
      <c r="D624" s="52">
        <f t="shared" si="100"/>
        <v>41060</v>
      </c>
      <c r="E624" s="52">
        <f t="shared" si="100"/>
        <v>0</v>
      </c>
      <c r="F624" s="52">
        <f t="shared" si="96"/>
        <v>41060</v>
      </c>
    </row>
    <row r="625" spans="1:6" x14ac:dyDescent="0.25">
      <c r="A625" s="53" t="s">
        <v>105</v>
      </c>
      <c r="B625" s="50" t="s">
        <v>14</v>
      </c>
      <c r="C625" s="38" t="s">
        <v>792</v>
      </c>
      <c r="D625" s="52">
        <v>41060</v>
      </c>
      <c r="E625" s="52">
        <v>0</v>
      </c>
      <c r="F625" s="52">
        <f t="shared" si="96"/>
        <v>41060</v>
      </c>
    </row>
    <row r="626" spans="1:6" ht="33.75" hidden="1" x14ac:dyDescent="0.25">
      <c r="A626" s="53" t="s">
        <v>497</v>
      </c>
      <c r="B626" s="50" t="s">
        <v>14</v>
      </c>
      <c r="C626" s="38" t="s">
        <v>793</v>
      </c>
      <c r="D626" s="52">
        <f>D627</f>
        <v>0</v>
      </c>
      <c r="E626" s="52">
        <f>E627</f>
        <v>0</v>
      </c>
      <c r="F626" s="52">
        <f t="shared" si="96"/>
        <v>0</v>
      </c>
    </row>
    <row r="627" spans="1:6" ht="22.5" hidden="1" x14ac:dyDescent="0.25">
      <c r="A627" s="53" t="s">
        <v>794</v>
      </c>
      <c r="B627" s="50" t="s">
        <v>14</v>
      </c>
      <c r="C627" s="38" t="s">
        <v>795</v>
      </c>
      <c r="D627" s="52">
        <f>D633+D628</f>
        <v>0</v>
      </c>
      <c r="E627" s="52">
        <f>E633+E628</f>
        <v>0</v>
      </c>
      <c r="F627" s="52">
        <f t="shared" si="96"/>
        <v>0</v>
      </c>
    </row>
    <row r="628" spans="1:6" ht="18" hidden="1" customHeight="1" x14ac:dyDescent="0.25">
      <c r="A628" s="53" t="s">
        <v>796</v>
      </c>
      <c r="B628" s="50" t="s">
        <v>14</v>
      </c>
      <c r="C628" s="38" t="s">
        <v>797</v>
      </c>
      <c r="D628" s="52">
        <f t="shared" ref="D628:E631" si="101">D629</f>
        <v>0</v>
      </c>
      <c r="E628" s="52">
        <f t="shared" si="101"/>
        <v>0</v>
      </c>
      <c r="F628" s="52">
        <f t="shared" si="96"/>
        <v>0</v>
      </c>
    </row>
    <row r="629" spans="1:6" ht="45" hidden="1" x14ac:dyDescent="0.25">
      <c r="A629" s="53" t="s">
        <v>101</v>
      </c>
      <c r="B629" s="50" t="s">
        <v>14</v>
      </c>
      <c r="C629" s="38" t="s">
        <v>798</v>
      </c>
      <c r="D629" s="52">
        <f t="shared" si="101"/>
        <v>0</v>
      </c>
      <c r="E629" s="52">
        <f t="shared" si="101"/>
        <v>0</v>
      </c>
      <c r="F629" s="52">
        <f t="shared" si="96"/>
        <v>0</v>
      </c>
    </row>
    <row r="630" spans="1:6" ht="22.5" hidden="1" x14ac:dyDescent="0.25">
      <c r="A630" s="53" t="s">
        <v>54</v>
      </c>
      <c r="B630" s="50" t="s">
        <v>14</v>
      </c>
      <c r="C630" s="38" t="s">
        <v>799</v>
      </c>
      <c r="D630" s="52">
        <f t="shared" si="101"/>
        <v>0</v>
      </c>
      <c r="E630" s="52">
        <f t="shared" si="101"/>
        <v>0</v>
      </c>
      <c r="F630" s="52">
        <f t="shared" si="96"/>
        <v>0</v>
      </c>
    </row>
    <row r="631" spans="1:6" ht="22.5" hidden="1" x14ac:dyDescent="0.25">
      <c r="A631" s="53" t="s">
        <v>56</v>
      </c>
      <c r="B631" s="50" t="s">
        <v>14</v>
      </c>
      <c r="C631" s="38" t="s">
        <v>800</v>
      </c>
      <c r="D631" s="52">
        <f t="shared" si="101"/>
        <v>0</v>
      </c>
      <c r="E631" s="52">
        <f t="shared" si="101"/>
        <v>0</v>
      </c>
      <c r="F631" s="52">
        <f t="shared" si="96"/>
        <v>0</v>
      </c>
    </row>
    <row r="632" spans="1:6" hidden="1" x14ac:dyDescent="0.25">
      <c r="A632" s="53" t="s">
        <v>105</v>
      </c>
      <c r="B632" s="50" t="s">
        <v>14</v>
      </c>
      <c r="C632" s="38" t="s">
        <v>801</v>
      </c>
      <c r="D632" s="52">
        <v>0</v>
      </c>
      <c r="E632" s="52">
        <v>0</v>
      </c>
      <c r="F632" s="52">
        <f t="shared" si="96"/>
        <v>0</v>
      </c>
    </row>
    <row r="633" spans="1:6" ht="22.5" hidden="1" x14ac:dyDescent="0.25">
      <c r="A633" s="53" t="s">
        <v>802</v>
      </c>
      <c r="B633" s="50" t="s">
        <v>14</v>
      </c>
      <c r="C633" s="38" t="s">
        <v>803</v>
      </c>
      <c r="D633" s="52">
        <f t="shared" ref="D633:E636" si="102">D634</f>
        <v>0</v>
      </c>
      <c r="E633" s="52">
        <f t="shared" si="102"/>
        <v>0</v>
      </c>
      <c r="F633" s="52">
        <f t="shared" si="96"/>
        <v>0</v>
      </c>
    </row>
    <row r="634" spans="1:6" ht="45" hidden="1" x14ac:dyDescent="0.25">
      <c r="A634" s="53" t="s">
        <v>101</v>
      </c>
      <c r="B634" s="50" t="s">
        <v>14</v>
      </c>
      <c r="C634" s="38" t="s">
        <v>804</v>
      </c>
      <c r="D634" s="52">
        <f t="shared" si="102"/>
        <v>0</v>
      </c>
      <c r="E634" s="52">
        <f t="shared" si="102"/>
        <v>0</v>
      </c>
      <c r="F634" s="52">
        <f t="shared" si="96"/>
        <v>0</v>
      </c>
    </row>
    <row r="635" spans="1:6" ht="22.5" hidden="1" x14ac:dyDescent="0.25">
      <c r="A635" s="53" t="s">
        <v>54</v>
      </c>
      <c r="B635" s="50" t="s">
        <v>14</v>
      </c>
      <c r="C635" s="38" t="s">
        <v>805</v>
      </c>
      <c r="D635" s="52">
        <f t="shared" si="102"/>
        <v>0</v>
      </c>
      <c r="E635" s="52">
        <f t="shared" si="102"/>
        <v>0</v>
      </c>
      <c r="F635" s="52">
        <f t="shared" si="96"/>
        <v>0</v>
      </c>
    </row>
    <row r="636" spans="1:6" ht="22.5" hidden="1" x14ac:dyDescent="0.25">
      <c r="A636" s="53" t="s">
        <v>56</v>
      </c>
      <c r="B636" s="50" t="s">
        <v>14</v>
      </c>
      <c r="C636" s="38" t="s">
        <v>806</v>
      </c>
      <c r="D636" s="52">
        <f t="shared" si="102"/>
        <v>0</v>
      </c>
      <c r="E636" s="52">
        <f t="shared" si="102"/>
        <v>0</v>
      </c>
      <c r="F636" s="52">
        <f t="shared" si="96"/>
        <v>0</v>
      </c>
    </row>
    <row r="637" spans="1:6" hidden="1" x14ac:dyDescent="0.25">
      <c r="A637" s="53" t="s">
        <v>105</v>
      </c>
      <c r="B637" s="50" t="s">
        <v>14</v>
      </c>
      <c r="C637" s="38" t="s">
        <v>807</v>
      </c>
      <c r="D637" s="52">
        <v>0</v>
      </c>
      <c r="E637" s="52">
        <v>0</v>
      </c>
      <c r="F637" s="52">
        <f t="shared" si="96"/>
        <v>0</v>
      </c>
    </row>
    <row r="638" spans="1:6" ht="33" customHeight="1" x14ac:dyDescent="0.25">
      <c r="A638" s="53" t="s">
        <v>808</v>
      </c>
      <c r="B638" s="50" t="s">
        <v>14</v>
      </c>
      <c r="C638" s="38" t="s">
        <v>809</v>
      </c>
      <c r="D638" s="52">
        <f>D639+D644</f>
        <v>73062486.00999999</v>
      </c>
      <c r="E638" s="52">
        <f>E639+E644</f>
        <v>0</v>
      </c>
      <c r="F638" s="52">
        <f t="shared" si="96"/>
        <v>73062486.00999999</v>
      </c>
    </row>
    <row r="639" spans="1:6" ht="22.5" x14ac:dyDescent="0.25">
      <c r="A639" s="53" t="s">
        <v>810</v>
      </c>
      <c r="B639" s="50" t="s">
        <v>14</v>
      </c>
      <c r="C639" s="38" t="s">
        <v>811</v>
      </c>
      <c r="D639" s="52">
        <f>D640</f>
        <v>26844351.280000001</v>
      </c>
      <c r="E639" s="52">
        <f>E640</f>
        <v>0</v>
      </c>
      <c r="F639" s="52">
        <f t="shared" si="96"/>
        <v>26844351.280000001</v>
      </c>
    </row>
    <row r="640" spans="1:6" ht="45" x14ac:dyDescent="0.25">
      <c r="A640" s="53" t="s">
        <v>152</v>
      </c>
      <c r="B640" s="50" t="s">
        <v>14</v>
      </c>
      <c r="C640" s="38" t="s">
        <v>812</v>
      </c>
      <c r="D640" s="52">
        <f t="shared" ref="D640:E642" si="103">D641</f>
        <v>26844351.280000001</v>
      </c>
      <c r="E640" s="52">
        <f t="shared" si="103"/>
        <v>0</v>
      </c>
      <c r="F640" s="52">
        <f t="shared" si="96"/>
        <v>26844351.280000001</v>
      </c>
    </row>
    <row r="641" spans="1:6" x14ac:dyDescent="0.25">
      <c r="A641" s="53" t="s">
        <v>1152</v>
      </c>
      <c r="B641" s="50" t="s">
        <v>14</v>
      </c>
      <c r="C641" s="38" t="s">
        <v>1151</v>
      </c>
      <c r="D641" s="52">
        <f t="shared" si="103"/>
        <v>26844351.280000001</v>
      </c>
      <c r="E641" s="52">
        <f t="shared" si="103"/>
        <v>0</v>
      </c>
      <c r="F641" s="52">
        <f t="shared" si="96"/>
        <v>26844351.280000001</v>
      </c>
    </row>
    <row r="642" spans="1:6" ht="33.75" x14ac:dyDescent="0.25">
      <c r="A642" s="53" t="s">
        <v>1154</v>
      </c>
      <c r="B642" s="50" t="s">
        <v>14</v>
      </c>
      <c r="C642" s="38" t="s">
        <v>1153</v>
      </c>
      <c r="D642" s="52">
        <f t="shared" si="103"/>
        <v>26844351.280000001</v>
      </c>
      <c r="E642" s="52">
        <f t="shared" si="103"/>
        <v>0</v>
      </c>
      <c r="F642" s="52">
        <f t="shared" si="96"/>
        <v>26844351.280000001</v>
      </c>
    </row>
    <row r="643" spans="1:6" ht="34.5" customHeight="1" x14ac:dyDescent="0.25">
      <c r="A643" s="53" t="s">
        <v>265</v>
      </c>
      <c r="B643" s="50" t="s">
        <v>14</v>
      </c>
      <c r="C643" s="38" t="s">
        <v>1155</v>
      </c>
      <c r="D643" s="52">
        <v>26844351.280000001</v>
      </c>
      <c r="E643" s="52">
        <v>0</v>
      </c>
      <c r="F643" s="52">
        <f t="shared" si="96"/>
        <v>26844351.280000001</v>
      </c>
    </row>
    <row r="644" spans="1:6" ht="29.25" customHeight="1" x14ac:dyDescent="0.25">
      <c r="A644" s="53" t="s">
        <v>813</v>
      </c>
      <c r="B644" s="50" t="s">
        <v>14</v>
      </c>
      <c r="C644" s="38" t="s">
        <v>814</v>
      </c>
      <c r="D644" s="52">
        <f>D645</f>
        <v>46218134.729999997</v>
      </c>
      <c r="E644" s="52">
        <f>E645</f>
        <v>0</v>
      </c>
      <c r="F644" s="52">
        <f t="shared" si="96"/>
        <v>46218134.729999997</v>
      </c>
    </row>
    <row r="645" spans="1:6" ht="31.5" customHeight="1" x14ac:dyDescent="0.25">
      <c r="A645" s="53" t="s">
        <v>815</v>
      </c>
      <c r="B645" s="50" t="s">
        <v>14</v>
      </c>
      <c r="C645" s="38" t="s">
        <v>816</v>
      </c>
      <c r="D645" s="52">
        <f t="shared" ref="D645:E648" si="104">D646</f>
        <v>46218134.729999997</v>
      </c>
      <c r="E645" s="52">
        <f t="shared" si="104"/>
        <v>0</v>
      </c>
      <c r="F645" s="52">
        <f t="shared" si="96"/>
        <v>46218134.729999997</v>
      </c>
    </row>
    <row r="646" spans="1:6" ht="45" x14ac:dyDescent="0.25">
      <c r="A646" s="48" t="s">
        <v>152</v>
      </c>
      <c r="B646" s="50" t="s">
        <v>14</v>
      </c>
      <c r="C646" s="38" t="s">
        <v>817</v>
      </c>
      <c r="D646" s="52">
        <f t="shared" si="104"/>
        <v>46218134.729999997</v>
      </c>
      <c r="E646" s="52">
        <f t="shared" si="104"/>
        <v>0</v>
      </c>
      <c r="F646" s="52">
        <f t="shared" si="96"/>
        <v>46218134.729999997</v>
      </c>
    </row>
    <row r="647" spans="1:6" ht="22.5" x14ac:dyDescent="0.25">
      <c r="A647" s="48" t="s">
        <v>54</v>
      </c>
      <c r="B647" s="50" t="s">
        <v>14</v>
      </c>
      <c r="C647" s="38" t="s">
        <v>818</v>
      </c>
      <c r="D647" s="52">
        <f t="shared" si="104"/>
        <v>46218134.729999997</v>
      </c>
      <c r="E647" s="52">
        <f t="shared" si="104"/>
        <v>0</v>
      </c>
      <c r="F647" s="52">
        <f t="shared" si="96"/>
        <v>46218134.729999997</v>
      </c>
    </row>
    <row r="648" spans="1:6" ht="22.5" x14ac:dyDescent="0.25">
      <c r="A648" s="48" t="s">
        <v>56</v>
      </c>
      <c r="B648" s="50" t="s">
        <v>14</v>
      </c>
      <c r="C648" s="38" t="s">
        <v>819</v>
      </c>
      <c r="D648" s="52">
        <f t="shared" si="104"/>
        <v>46218134.729999997</v>
      </c>
      <c r="E648" s="52">
        <f t="shared" si="104"/>
        <v>0</v>
      </c>
      <c r="F648" s="52">
        <f t="shared" si="96"/>
        <v>46218134.729999997</v>
      </c>
    </row>
    <row r="649" spans="1:6" ht="15" customHeight="1" x14ac:dyDescent="0.25">
      <c r="A649" s="48" t="s">
        <v>105</v>
      </c>
      <c r="B649" s="50" t="s">
        <v>14</v>
      </c>
      <c r="C649" s="38" t="s">
        <v>820</v>
      </c>
      <c r="D649" s="52">
        <v>46218134.729999997</v>
      </c>
      <c r="E649" s="52">
        <v>0</v>
      </c>
      <c r="F649" s="52">
        <f t="shared" si="96"/>
        <v>46218134.729999997</v>
      </c>
    </row>
    <row r="650" spans="1:6" ht="15.75" customHeight="1" x14ac:dyDescent="0.25">
      <c r="A650" s="36" t="s">
        <v>45</v>
      </c>
      <c r="B650" s="50" t="s">
        <v>14</v>
      </c>
      <c r="C650" s="38" t="s">
        <v>821</v>
      </c>
      <c r="D650" s="52">
        <f>D655+D651+D660</f>
        <v>64472</v>
      </c>
      <c r="E650" s="52">
        <f>E655+E651+E660</f>
        <v>0</v>
      </c>
      <c r="F650" s="52">
        <f t="shared" ref="F650:F734" si="105">D650-E650</f>
        <v>64472</v>
      </c>
    </row>
    <row r="651" spans="1:6" ht="33.75" customHeight="1" x14ac:dyDescent="0.25">
      <c r="A651" s="53" t="s">
        <v>1145</v>
      </c>
      <c r="B651" s="50" t="s">
        <v>14</v>
      </c>
      <c r="C651" s="38" t="s">
        <v>1057</v>
      </c>
      <c r="D651" s="52">
        <f t="shared" ref="D651:E653" si="106">D652</f>
        <v>0</v>
      </c>
      <c r="E651" s="52">
        <f t="shared" si="106"/>
        <v>0</v>
      </c>
      <c r="F651" s="52">
        <f t="shared" si="105"/>
        <v>0</v>
      </c>
    </row>
    <row r="652" spans="1:6" ht="13.5" customHeight="1" x14ac:dyDescent="0.25">
      <c r="A652" s="53" t="s">
        <v>64</v>
      </c>
      <c r="B652" s="50" t="s">
        <v>14</v>
      </c>
      <c r="C652" s="38" t="s">
        <v>1058</v>
      </c>
      <c r="D652" s="52">
        <f t="shared" si="106"/>
        <v>0</v>
      </c>
      <c r="E652" s="52">
        <f t="shared" si="106"/>
        <v>0</v>
      </c>
      <c r="F652" s="52">
        <f t="shared" si="105"/>
        <v>0</v>
      </c>
    </row>
    <row r="653" spans="1:6" ht="13.5" customHeight="1" x14ac:dyDescent="0.25">
      <c r="A653" s="53" t="s">
        <v>132</v>
      </c>
      <c r="B653" s="50" t="s">
        <v>14</v>
      </c>
      <c r="C653" s="38" t="s">
        <v>1059</v>
      </c>
      <c r="D653" s="52">
        <f t="shared" si="106"/>
        <v>0</v>
      </c>
      <c r="E653" s="52">
        <f t="shared" si="106"/>
        <v>0</v>
      </c>
      <c r="F653" s="52">
        <f t="shared" si="105"/>
        <v>0</v>
      </c>
    </row>
    <row r="654" spans="1:6" ht="25.5" customHeight="1" x14ac:dyDescent="0.25">
      <c r="A654" s="53" t="s">
        <v>356</v>
      </c>
      <c r="B654" s="50" t="s">
        <v>14</v>
      </c>
      <c r="C654" s="38" t="s">
        <v>1060</v>
      </c>
      <c r="D654" s="52">
        <v>0</v>
      </c>
      <c r="E654" s="52">
        <v>0</v>
      </c>
      <c r="F654" s="52">
        <f t="shared" si="105"/>
        <v>0</v>
      </c>
    </row>
    <row r="655" spans="1:6" ht="22.5" x14ac:dyDescent="0.25">
      <c r="A655" s="53" t="s">
        <v>187</v>
      </c>
      <c r="B655" s="50" t="s">
        <v>14</v>
      </c>
      <c r="C655" s="38" t="s">
        <v>822</v>
      </c>
      <c r="D655" s="52">
        <f t="shared" ref="D655:E658" si="107">D656</f>
        <v>64472</v>
      </c>
      <c r="E655" s="52">
        <f t="shared" si="107"/>
        <v>0</v>
      </c>
      <c r="F655" s="52">
        <f t="shared" si="105"/>
        <v>64472</v>
      </c>
    </row>
    <row r="656" spans="1:6" ht="22.5" x14ac:dyDescent="0.25">
      <c r="A656" s="53" t="s">
        <v>1136</v>
      </c>
      <c r="B656" s="50" t="s">
        <v>14</v>
      </c>
      <c r="C656" s="38" t="s">
        <v>823</v>
      </c>
      <c r="D656" s="52">
        <f t="shared" si="107"/>
        <v>64472</v>
      </c>
      <c r="E656" s="52">
        <f t="shared" si="107"/>
        <v>0</v>
      </c>
      <c r="F656" s="52">
        <f t="shared" si="105"/>
        <v>64472</v>
      </c>
    </row>
    <row r="657" spans="1:6" ht="22.5" x14ac:dyDescent="0.25">
      <c r="A657" s="53" t="s">
        <v>54</v>
      </c>
      <c r="B657" s="50" t="s">
        <v>14</v>
      </c>
      <c r="C657" s="38" t="s">
        <v>824</v>
      </c>
      <c r="D657" s="52">
        <f t="shared" si="107"/>
        <v>64472</v>
      </c>
      <c r="E657" s="52">
        <f t="shared" si="107"/>
        <v>0</v>
      </c>
      <c r="F657" s="52">
        <f t="shared" si="105"/>
        <v>64472</v>
      </c>
    </row>
    <row r="658" spans="1:6" ht="22.5" x14ac:dyDescent="0.25">
      <c r="A658" s="53" t="s">
        <v>56</v>
      </c>
      <c r="B658" s="50" t="s">
        <v>14</v>
      </c>
      <c r="C658" s="38" t="s">
        <v>825</v>
      </c>
      <c r="D658" s="52">
        <f t="shared" si="107"/>
        <v>64472</v>
      </c>
      <c r="E658" s="52">
        <f t="shared" si="107"/>
        <v>0</v>
      </c>
      <c r="F658" s="52">
        <f t="shared" si="105"/>
        <v>64472</v>
      </c>
    </row>
    <row r="659" spans="1:6" x14ac:dyDescent="0.25">
      <c r="A659" s="53" t="s">
        <v>105</v>
      </c>
      <c r="B659" s="50" t="s">
        <v>14</v>
      </c>
      <c r="C659" s="38" t="s">
        <v>826</v>
      </c>
      <c r="D659" s="52">
        <v>64472</v>
      </c>
      <c r="E659" s="52">
        <v>0</v>
      </c>
      <c r="F659" s="52">
        <f t="shared" si="105"/>
        <v>64472</v>
      </c>
    </row>
    <row r="660" spans="1:6" hidden="1" x14ac:dyDescent="0.25">
      <c r="A660" s="53" t="s">
        <v>45</v>
      </c>
      <c r="B660" s="50" t="s">
        <v>14</v>
      </c>
      <c r="C660" s="38" t="s">
        <v>827</v>
      </c>
      <c r="D660" s="52">
        <f>D661</f>
        <v>0</v>
      </c>
      <c r="E660" s="52">
        <f>E661</f>
        <v>0</v>
      </c>
      <c r="F660" s="52">
        <f t="shared" si="105"/>
        <v>0</v>
      </c>
    </row>
    <row r="661" spans="1:6" hidden="1" x14ac:dyDescent="0.25">
      <c r="A661" s="53" t="s">
        <v>374</v>
      </c>
      <c r="B661" s="50" t="s">
        <v>14</v>
      </c>
      <c r="C661" s="38" t="s">
        <v>821</v>
      </c>
      <c r="D661" s="52">
        <f>D662</f>
        <v>0</v>
      </c>
      <c r="E661" s="52">
        <f>E662</f>
        <v>0</v>
      </c>
      <c r="F661" s="52">
        <f t="shared" si="105"/>
        <v>0</v>
      </c>
    </row>
    <row r="662" spans="1:6" hidden="1" x14ac:dyDescent="0.25">
      <c r="A662" s="53" t="s">
        <v>828</v>
      </c>
      <c r="B662" s="50" t="s">
        <v>14</v>
      </c>
      <c r="C662" s="38" t="s">
        <v>829</v>
      </c>
      <c r="D662" s="52">
        <f>D663+D667</f>
        <v>0</v>
      </c>
      <c r="E662" s="52">
        <f>E663+E667</f>
        <v>0</v>
      </c>
      <c r="F662" s="52">
        <f t="shared" si="105"/>
        <v>0</v>
      </c>
    </row>
    <row r="663" spans="1:6" ht="22.5" hidden="1" x14ac:dyDescent="0.25">
      <c r="A663" s="53" t="s">
        <v>1142</v>
      </c>
      <c r="B663" s="50" t="s">
        <v>14</v>
      </c>
      <c r="C663" s="38" t="s">
        <v>830</v>
      </c>
      <c r="D663" s="52">
        <f t="shared" ref="D663:E665" si="108">D664</f>
        <v>0</v>
      </c>
      <c r="E663" s="52">
        <f t="shared" si="108"/>
        <v>0</v>
      </c>
      <c r="F663" s="52">
        <f t="shared" si="105"/>
        <v>0</v>
      </c>
    </row>
    <row r="664" spans="1:6" ht="22.5" hidden="1" x14ac:dyDescent="0.25">
      <c r="A664" s="53" t="s">
        <v>54</v>
      </c>
      <c r="B664" s="50" t="s">
        <v>14</v>
      </c>
      <c r="C664" s="38" t="s">
        <v>831</v>
      </c>
      <c r="D664" s="52">
        <f t="shared" si="108"/>
        <v>0</v>
      </c>
      <c r="E664" s="52">
        <f t="shared" si="108"/>
        <v>0</v>
      </c>
      <c r="F664" s="52">
        <f t="shared" si="105"/>
        <v>0</v>
      </c>
    </row>
    <row r="665" spans="1:6" ht="22.5" hidden="1" x14ac:dyDescent="0.25">
      <c r="A665" s="53" t="s">
        <v>56</v>
      </c>
      <c r="B665" s="50" t="s">
        <v>14</v>
      </c>
      <c r="C665" s="38" t="s">
        <v>832</v>
      </c>
      <c r="D665" s="52">
        <f t="shared" si="108"/>
        <v>0</v>
      </c>
      <c r="E665" s="52">
        <f t="shared" si="108"/>
        <v>0</v>
      </c>
      <c r="F665" s="52">
        <f t="shared" si="105"/>
        <v>0</v>
      </c>
    </row>
    <row r="666" spans="1:6" hidden="1" x14ac:dyDescent="0.25">
      <c r="A666" s="53" t="s">
        <v>105</v>
      </c>
      <c r="B666" s="50" t="s">
        <v>14</v>
      </c>
      <c r="C666" s="38" t="s">
        <v>833</v>
      </c>
      <c r="D666" s="52">
        <v>0</v>
      </c>
      <c r="E666" s="52">
        <v>0</v>
      </c>
      <c r="F666" s="52">
        <f t="shared" si="105"/>
        <v>0</v>
      </c>
    </row>
    <row r="667" spans="1:6" ht="33.75" hidden="1" x14ac:dyDescent="0.25">
      <c r="A667" s="53" t="s">
        <v>834</v>
      </c>
      <c r="B667" s="50" t="s">
        <v>14</v>
      </c>
      <c r="C667" s="38" t="s">
        <v>835</v>
      </c>
      <c r="D667" s="52">
        <f t="shared" ref="D667:E669" si="109">D668</f>
        <v>0</v>
      </c>
      <c r="E667" s="52">
        <f t="shared" si="109"/>
        <v>0</v>
      </c>
      <c r="F667" s="52">
        <f t="shared" si="105"/>
        <v>0</v>
      </c>
    </row>
    <row r="668" spans="1:6" ht="22.5" hidden="1" x14ac:dyDescent="0.25">
      <c r="A668" s="53" t="s">
        <v>54</v>
      </c>
      <c r="B668" s="50" t="s">
        <v>14</v>
      </c>
      <c r="C668" s="38" t="s">
        <v>836</v>
      </c>
      <c r="D668" s="52">
        <f t="shared" si="109"/>
        <v>0</v>
      </c>
      <c r="E668" s="52">
        <f t="shared" si="109"/>
        <v>0</v>
      </c>
      <c r="F668" s="52">
        <f t="shared" si="105"/>
        <v>0</v>
      </c>
    </row>
    <row r="669" spans="1:6" ht="22.5" hidden="1" x14ac:dyDescent="0.25">
      <c r="A669" s="53" t="s">
        <v>56</v>
      </c>
      <c r="B669" s="50" t="s">
        <v>14</v>
      </c>
      <c r="C669" s="38" t="s">
        <v>837</v>
      </c>
      <c r="D669" s="52">
        <f t="shared" si="109"/>
        <v>0</v>
      </c>
      <c r="E669" s="52">
        <f t="shared" si="109"/>
        <v>0</v>
      </c>
      <c r="F669" s="52">
        <f t="shared" si="105"/>
        <v>0</v>
      </c>
    </row>
    <row r="670" spans="1:6" hidden="1" x14ac:dyDescent="0.25">
      <c r="A670" s="53" t="s">
        <v>105</v>
      </c>
      <c r="B670" s="50" t="s">
        <v>14</v>
      </c>
      <c r="C670" s="38" t="s">
        <v>838</v>
      </c>
      <c r="D670" s="52">
        <v>0</v>
      </c>
      <c r="E670" s="52">
        <v>0</v>
      </c>
      <c r="F670" s="52">
        <f t="shared" si="105"/>
        <v>0</v>
      </c>
    </row>
    <row r="671" spans="1:6" x14ac:dyDescent="0.25">
      <c r="A671" s="53" t="s">
        <v>839</v>
      </c>
      <c r="B671" s="50" t="s">
        <v>14</v>
      </c>
      <c r="C671" s="38" t="s">
        <v>840</v>
      </c>
      <c r="D671" s="52">
        <f>D672+D683</f>
        <v>8348305.7599999998</v>
      </c>
      <c r="E671" s="52">
        <f>E672</f>
        <v>583613.49</v>
      </c>
      <c r="F671" s="52">
        <f t="shared" si="105"/>
        <v>7764692.2699999996</v>
      </c>
    </row>
    <row r="672" spans="1:6" ht="22.5" x14ac:dyDescent="0.25">
      <c r="A672" s="36" t="s">
        <v>841</v>
      </c>
      <c r="B672" s="50" t="s">
        <v>14</v>
      </c>
      <c r="C672" s="38" t="s">
        <v>842</v>
      </c>
      <c r="D672" s="52">
        <f>D673</f>
        <v>8348305.7599999998</v>
      </c>
      <c r="E672" s="52">
        <f>E673</f>
        <v>583613.49</v>
      </c>
      <c r="F672" s="52">
        <f t="shared" si="105"/>
        <v>7764692.2699999996</v>
      </c>
    </row>
    <row r="673" spans="1:6" ht="22.5" x14ac:dyDescent="0.25">
      <c r="A673" s="53" t="s">
        <v>843</v>
      </c>
      <c r="B673" s="50" t="s">
        <v>14</v>
      </c>
      <c r="C673" s="38" t="s">
        <v>844</v>
      </c>
      <c r="D673" s="52">
        <f>D674+D678</f>
        <v>8348305.7599999998</v>
      </c>
      <c r="E673" s="52">
        <f>E674+E678</f>
        <v>583613.49</v>
      </c>
      <c r="F673" s="52">
        <f t="shared" si="105"/>
        <v>7764692.2699999996</v>
      </c>
    </row>
    <row r="674" spans="1:6" ht="22.5" x14ac:dyDescent="0.25">
      <c r="A674" s="53" t="s">
        <v>845</v>
      </c>
      <c r="B674" s="50" t="s">
        <v>14</v>
      </c>
      <c r="C674" s="38" t="s">
        <v>846</v>
      </c>
      <c r="D674" s="52">
        <f t="shared" ref="D674:E676" si="110">D675</f>
        <v>7931979.7599999998</v>
      </c>
      <c r="E674" s="52">
        <f t="shared" si="110"/>
        <v>541022.36</v>
      </c>
      <c r="F674" s="52">
        <f t="shared" si="105"/>
        <v>7390957.3999999994</v>
      </c>
    </row>
    <row r="675" spans="1:6" ht="22.5" x14ac:dyDescent="0.25">
      <c r="A675" s="53" t="s">
        <v>54</v>
      </c>
      <c r="B675" s="50" t="s">
        <v>14</v>
      </c>
      <c r="C675" s="38" t="s">
        <v>847</v>
      </c>
      <c r="D675" s="52">
        <f t="shared" si="110"/>
        <v>7931979.7599999998</v>
      </c>
      <c r="E675" s="52">
        <f t="shared" si="110"/>
        <v>541022.36</v>
      </c>
      <c r="F675" s="52">
        <f t="shared" si="105"/>
        <v>7390957.3999999994</v>
      </c>
    </row>
    <row r="676" spans="1:6" ht="22.5" x14ac:dyDescent="0.25">
      <c r="A676" s="53" t="s">
        <v>56</v>
      </c>
      <c r="B676" s="50" t="s">
        <v>14</v>
      </c>
      <c r="C676" s="38" t="s">
        <v>848</v>
      </c>
      <c r="D676" s="52">
        <f t="shared" si="110"/>
        <v>7931979.7599999998</v>
      </c>
      <c r="E676" s="52">
        <f t="shared" si="110"/>
        <v>541022.36</v>
      </c>
      <c r="F676" s="52">
        <f t="shared" si="105"/>
        <v>7390957.3999999994</v>
      </c>
    </row>
    <row r="677" spans="1:6" x14ac:dyDescent="0.25">
      <c r="A677" s="53" t="s">
        <v>105</v>
      </c>
      <c r="B677" s="50" t="s">
        <v>14</v>
      </c>
      <c r="C677" s="38" t="s">
        <v>849</v>
      </c>
      <c r="D677" s="52">
        <v>7931979.7599999998</v>
      </c>
      <c r="E677" s="52">
        <v>541022.36</v>
      </c>
      <c r="F677" s="52">
        <f t="shared" si="105"/>
        <v>7390957.3999999994</v>
      </c>
    </row>
    <row r="678" spans="1:6" x14ac:dyDescent="0.25">
      <c r="A678" s="53" t="s">
        <v>850</v>
      </c>
      <c r="B678" s="50" t="s">
        <v>14</v>
      </c>
      <c r="C678" s="38" t="s">
        <v>851</v>
      </c>
      <c r="D678" s="52">
        <f>D679</f>
        <v>416326</v>
      </c>
      <c r="E678" s="52">
        <f>E679</f>
        <v>42591.13</v>
      </c>
      <c r="F678" s="52">
        <f t="shared" si="105"/>
        <v>373734.87</v>
      </c>
    </row>
    <row r="679" spans="1:6" ht="22.5" x14ac:dyDescent="0.25">
      <c r="A679" s="53" t="s">
        <v>54</v>
      </c>
      <c r="B679" s="50" t="s">
        <v>14</v>
      </c>
      <c r="C679" s="38" t="s">
        <v>852</v>
      </c>
      <c r="D679" s="52">
        <f>D680</f>
        <v>416326</v>
      </c>
      <c r="E679" s="52">
        <f>E680</f>
        <v>42591.13</v>
      </c>
      <c r="F679" s="52">
        <f t="shared" si="105"/>
        <v>373734.87</v>
      </c>
    </row>
    <row r="680" spans="1:6" ht="22.5" x14ac:dyDescent="0.25">
      <c r="A680" s="53" t="s">
        <v>56</v>
      </c>
      <c r="B680" s="50" t="s">
        <v>14</v>
      </c>
      <c r="C680" s="38" t="s">
        <v>853</v>
      </c>
      <c r="D680" s="52">
        <f>D681+D682</f>
        <v>416326</v>
      </c>
      <c r="E680" s="52">
        <f>E681+E682</f>
        <v>42591.13</v>
      </c>
      <c r="F680" s="52">
        <f t="shared" si="105"/>
        <v>373734.87</v>
      </c>
    </row>
    <row r="681" spans="1:6" hidden="1" x14ac:dyDescent="0.25">
      <c r="A681" s="53" t="s">
        <v>105</v>
      </c>
      <c r="B681" s="50"/>
      <c r="C681" s="38" t="s">
        <v>854</v>
      </c>
      <c r="D681" s="52">
        <v>0</v>
      </c>
      <c r="E681" s="52">
        <v>0</v>
      </c>
      <c r="F681" s="52">
        <f t="shared" si="105"/>
        <v>0</v>
      </c>
    </row>
    <row r="682" spans="1:6" x14ac:dyDescent="0.25">
      <c r="A682" s="53" t="s">
        <v>91</v>
      </c>
      <c r="B682" s="50" t="s">
        <v>14</v>
      </c>
      <c r="C682" s="38" t="s">
        <v>855</v>
      </c>
      <c r="D682" s="52">
        <v>416326</v>
      </c>
      <c r="E682" s="52">
        <v>42591.13</v>
      </c>
      <c r="F682" s="52">
        <f t="shared" si="105"/>
        <v>373734.87</v>
      </c>
    </row>
    <row r="683" spans="1:6" ht="18.75" hidden="1" customHeight="1" x14ac:dyDescent="0.25">
      <c r="A683" s="53" t="s">
        <v>497</v>
      </c>
      <c r="B683" s="50" t="s">
        <v>14</v>
      </c>
      <c r="C683" s="38" t="s">
        <v>856</v>
      </c>
      <c r="D683" s="52">
        <f t="shared" ref="D683:E688" si="111">D684</f>
        <v>0</v>
      </c>
      <c r="E683" s="52">
        <f t="shared" si="111"/>
        <v>0</v>
      </c>
      <c r="F683" s="52">
        <f t="shared" si="105"/>
        <v>0</v>
      </c>
    </row>
    <row r="684" spans="1:6" ht="22.5" hidden="1" x14ac:dyDescent="0.25">
      <c r="A684" s="53" t="s">
        <v>794</v>
      </c>
      <c r="B684" s="50" t="s">
        <v>14</v>
      </c>
      <c r="C684" s="38" t="s">
        <v>857</v>
      </c>
      <c r="D684" s="52">
        <f t="shared" si="111"/>
        <v>0</v>
      </c>
      <c r="E684" s="52">
        <f t="shared" si="111"/>
        <v>0</v>
      </c>
      <c r="F684" s="52">
        <f t="shared" si="105"/>
        <v>0</v>
      </c>
    </row>
    <row r="685" spans="1:6" ht="33.75" hidden="1" x14ac:dyDescent="0.25">
      <c r="A685" s="53" t="s">
        <v>510</v>
      </c>
      <c r="B685" s="50" t="s">
        <v>14</v>
      </c>
      <c r="C685" s="38" t="s">
        <v>858</v>
      </c>
      <c r="D685" s="52">
        <f t="shared" si="111"/>
        <v>0</v>
      </c>
      <c r="E685" s="52">
        <f t="shared" si="111"/>
        <v>0</v>
      </c>
      <c r="F685" s="52">
        <f t="shared" si="105"/>
        <v>0</v>
      </c>
    </row>
    <row r="686" spans="1:6" ht="45" hidden="1" x14ac:dyDescent="0.25">
      <c r="A686" s="53" t="s">
        <v>101</v>
      </c>
      <c r="B686" s="50" t="s">
        <v>14</v>
      </c>
      <c r="C686" s="38" t="s">
        <v>859</v>
      </c>
      <c r="D686" s="52">
        <f t="shared" si="111"/>
        <v>0</v>
      </c>
      <c r="E686" s="52">
        <f t="shared" si="111"/>
        <v>0</v>
      </c>
      <c r="F686" s="52">
        <f t="shared" si="105"/>
        <v>0</v>
      </c>
    </row>
    <row r="687" spans="1:6" ht="22.5" hidden="1" x14ac:dyDescent="0.25">
      <c r="A687" s="53" t="s">
        <v>54</v>
      </c>
      <c r="B687" s="50" t="s">
        <v>14</v>
      </c>
      <c r="C687" s="38" t="s">
        <v>860</v>
      </c>
      <c r="D687" s="52">
        <f t="shared" si="111"/>
        <v>0</v>
      </c>
      <c r="E687" s="52">
        <f t="shared" si="111"/>
        <v>0</v>
      </c>
      <c r="F687" s="52">
        <f t="shared" si="105"/>
        <v>0</v>
      </c>
    </row>
    <row r="688" spans="1:6" ht="22.5" hidden="1" x14ac:dyDescent="0.25">
      <c r="A688" s="53" t="s">
        <v>56</v>
      </c>
      <c r="B688" s="50" t="s">
        <v>14</v>
      </c>
      <c r="C688" s="38" t="s">
        <v>861</v>
      </c>
      <c r="D688" s="52">
        <f t="shared" si="111"/>
        <v>0</v>
      </c>
      <c r="E688" s="52">
        <f t="shared" si="111"/>
        <v>0</v>
      </c>
      <c r="F688" s="52">
        <f t="shared" si="105"/>
        <v>0</v>
      </c>
    </row>
    <row r="689" spans="1:6" hidden="1" x14ac:dyDescent="0.25">
      <c r="A689" s="53" t="s">
        <v>105</v>
      </c>
      <c r="B689" s="50" t="s">
        <v>14</v>
      </c>
      <c r="C689" s="38" t="s">
        <v>862</v>
      </c>
      <c r="D689" s="52">
        <v>0</v>
      </c>
      <c r="E689" s="52">
        <v>0</v>
      </c>
      <c r="F689" s="52">
        <f t="shared" si="105"/>
        <v>0</v>
      </c>
    </row>
    <row r="690" spans="1:6" x14ac:dyDescent="0.25">
      <c r="A690" s="53" t="s">
        <v>863</v>
      </c>
      <c r="B690" s="50" t="s">
        <v>14</v>
      </c>
      <c r="C690" s="38" t="s">
        <v>864</v>
      </c>
      <c r="D690" s="52">
        <f>D691</f>
        <v>22411780</v>
      </c>
      <c r="E690" s="52">
        <f>E691</f>
        <v>0</v>
      </c>
      <c r="F690" s="52">
        <f t="shared" si="105"/>
        <v>22411780</v>
      </c>
    </row>
    <row r="691" spans="1:6" x14ac:dyDescent="0.25">
      <c r="A691" s="53" t="s">
        <v>865</v>
      </c>
      <c r="B691" s="50" t="s">
        <v>14</v>
      </c>
      <c r="C691" s="38" t="s">
        <v>866</v>
      </c>
      <c r="D691" s="52">
        <f>D707+D692</f>
        <v>22411780</v>
      </c>
      <c r="E691" s="52">
        <f>E707+E692</f>
        <v>0</v>
      </c>
      <c r="F691" s="52">
        <f t="shared" si="105"/>
        <v>22411780</v>
      </c>
    </row>
    <row r="692" spans="1:6" ht="33.75" x14ac:dyDescent="0.25">
      <c r="A692" s="53" t="s">
        <v>679</v>
      </c>
      <c r="B692" s="50" t="s">
        <v>14</v>
      </c>
      <c r="C692" s="38" t="s">
        <v>867</v>
      </c>
      <c r="D692" s="52">
        <f>D693</f>
        <v>21830200</v>
      </c>
      <c r="E692" s="52">
        <f>E693</f>
        <v>0</v>
      </c>
      <c r="F692" s="52">
        <f t="shared" si="105"/>
        <v>21830200</v>
      </c>
    </row>
    <row r="693" spans="1:6" x14ac:dyDescent="0.25">
      <c r="A693" s="53" t="s">
        <v>681</v>
      </c>
      <c r="B693" s="50" t="s">
        <v>14</v>
      </c>
      <c r="C693" s="38" t="s">
        <v>868</v>
      </c>
      <c r="D693" s="52">
        <f>D694</f>
        <v>21830200</v>
      </c>
      <c r="E693" s="52">
        <f>E694</f>
        <v>0</v>
      </c>
      <c r="F693" s="52">
        <f t="shared" si="105"/>
        <v>21830200</v>
      </c>
    </row>
    <row r="694" spans="1:6" ht="37.5" customHeight="1" x14ac:dyDescent="0.25">
      <c r="A694" s="61" t="s">
        <v>869</v>
      </c>
      <c r="B694" s="50" t="s">
        <v>14</v>
      </c>
      <c r="C694" s="38" t="s">
        <v>870</v>
      </c>
      <c r="D694" s="52">
        <f>D699+D703</f>
        <v>21830200</v>
      </c>
      <c r="E694" s="52">
        <f>E699+E703</f>
        <v>0</v>
      </c>
      <c r="F694" s="52">
        <f t="shared" si="105"/>
        <v>21830200</v>
      </c>
    </row>
    <row r="695" spans="1:6" ht="22.5" hidden="1" x14ac:dyDescent="0.25">
      <c r="A695" s="53" t="s">
        <v>1143</v>
      </c>
      <c r="B695" s="50" t="s">
        <v>14</v>
      </c>
      <c r="C695" s="38" t="s">
        <v>871</v>
      </c>
      <c r="D695" s="52">
        <f t="shared" ref="D695:E697" si="112">D696</f>
        <v>0</v>
      </c>
      <c r="E695" s="52">
        <f t="shared" si="112"/>
        <v>0</v>
      </c>
      <c r="F695" s="52">
        <f t="shared" si="105"/>
        <v>0</v>
      </c>
    </row>
    <row r="696" spans="1:6" ht="22.5" hidden="1" x14ac:dyDescent="0.25">
      <c r="A696" s="53" t="s">
        <v>54</v>
      </c>
      <c r="B696" s="50" t="s">
        <v>14</v>
      </c>
      <c r="C696" s="38" t="s">
        <v>872</v>
      </c>
      <c r="D696" s="52">
        <f t="shared" si="112"/>
        <v>0</v>
      </c>
      <c r="E696" s="52">
        <f t="shared" si="112"/>
        <v>0</v>
      </c>
      <c r="F696" s="52">
        <f t="shared" si="105"/>
        <v>0</v>
      </c>
    </row>
    <row r="697" spans="1:6" ht="22.5" hidden="1" x14ac:dyDescent="0.25">
      <c r="A697" s="53" t="s">
        <v>56</v>
      </c>
      <c r="B697" s="50" t="s">
        <v>14</v>
      </c>
      <c r="C697" s="38" t="s">
        <v>873</v>
      </c>
      <c r="D697" s="52">
        <f t="shared" si="112"/>
        <v>0</v>
      </c>
      <c r="E697" s="52">
        <f t="shared" si="112"/>
        <v>0</v>
      </c>
      <c r="F697" s="52">
        <f t="shared" si="105"/>
        <v>0</v>
      </c>
    </row>
    <row r="698" spans="1:6" hidden="1" x14ac:dyDescent="0.25">
      <c r="A698" s="53" t="s">
        <v>105</v>
      </c>
      <c r="B698" s="50" t="s">
        <v>14</v>
      </c>
      <c r="C698" s="38" t="s">
        <v>874</v>
      </c>
      <c r="D698" s="52">
        <v>0</v>
      </c>
      <c r="E698" s="52">
        <v>0</v>
      </c>
      <c r="F698" s="52">
        <f t="shared" si="105"/>
        <v>0</v>
      </c>
    </row>
    <row r="699" spans="1:6" ht="114.75" customHeight="1" x14ac:dyDescent="0.25">
      <c r="A699" s="48" t="s">
        <v>875</v>
      </c>
      <c r="B699" s="50" t="s">
        <v>14</v>
      </c>
      <c r="C699" s="38" t="s">
        <v>876</v>
      </c>
      <c r="D699" s="52">
        <f t="shared" ref="D699:E701" si="113">D700</f>
        <v>21750200</v>
      </c>
      <c r="E699" s="52">
        <f t="shared" si="113"/>
        <v>0</v>
      </c>
      <c r="F699" s="52">
        <f t="shared" si="105"/>
        <v>21750200</v>
      </c>
    </row>
    <row r="700" spans="1:6" ht="22.5" x14ac:dyDescent="0.25">
      <c r="A700" s="48" t="s">
        <v>54</v>
      </c>
      <c r="B700" s="50" t="s">
        <v>14</v>
      </c>
      <c r="C700" s="38" t="s">
        <v>877</v>
      </c>
      <c r="D700" s="52">
        <f t="shared" si="113"/>
        <v>21750200</v>
      </c>
      <c r="E700" s="52">
        <f t="shared" si="113"/>
        <v>0</v>
      </c>
      <c r="F700" s="52">
        <f t="shared" si="105"/>
        <v>21750200</v>
      </c>
    </row>
    <row r="701" spans="1:6" ht="22.5" x14ac:dyDescent="0.25">
      <c r="A701" s="48" t="s">
        <v>56</v>
      </c>
      <c r="B701" s="50" t="s">
        <v>14</v>
      </c>
      <c r="C701" s="38" t="s">
        <v>878</v>
      </c>
      <c r="D701" s="52">
        <f t="shared" si="113"/>
        <v>21750200</v>
      </c>
      <c r="E701" s="52">
        <f t="shared" si="113"/>
        <v>0</v>
      </c>
      <c r="F701" s="52">
        <f t="shared" si="105"/>
        <v>21750200</v>
      </c>
    </row>
    <row r="702" spans="1:6" x14ac:dyDescent="0.25">
      <c r="A702" s="48" t="s">
        <v>105</v>
      </c>
      <c r="B702" s="50" t="s">
        <v>14</v>
      </c>
      <c r="C702" s="38" t="s">
        <v>879</v>
      </c>
      <c r="D702" s="52">
        <v>21750200</v>
      </c>
      <c r="E702" s="52">
        <v>0</v>
      </c>
      <c r="F702" s="52">
        <f t="shared" si="105"/>
        <v>21750200</v>
      </c>
    </row>
    <row r="703" spans="1:6" ht="45" x14ac:dyDescent="0.25">
      <c r="A703" s="65" t="s">
        <v>1098</v>
      </c>
      <c r="B703" s="50" t="s">
        <v>14</v>
      </c>
      <c r="C703" s="38" t="s">
        <v>1099</v>
      </c>
      <c r="D703" s="52">
        <f t="shared" ref="D703:E705" si="114">D704</f>
        <v>80000</v>
      </c>
      <c r="E703" s="52">
        <f t="shared" si="114"/>
        <v>0</v>
      </c>
      <c r="F703" s="52">
        <f t="shared" si="105"/>
        <v>80000</v>
      </c>
    </row>
    <row r="704" spans="1:6" x14ac:dyDescent="0.25">
      <c r="A704" s="65" t="s">
        <v>64</v>
      </c>
      <c r="B704" s="50" t="s">
        <v>14</v>
      </c>
      <c r="C704" s="38" t="s">
        <v>1100</v>
      </c>
      <c r="D704" s="52">
        <f t="shared" si="114"/>
        <v>80000</v>
      </c>
      <c r="E704" s="52">
        <f t="shared" si="114"/>
        <v>0</v>
      </c>
      <c r="F704" s="52">
        <f t="shared" si="105"/>
        <v>80000</v>
      </c>
    </row>
    <row r="705" spans="1:6" x14ac:dyDescent="0.25">
      <c r="A705" s="65" t="s">
        <v>132</v>
      </c>
      <c r="B705" s="50" t="s">
        <v>14</v>
      </c>
      <c r="C705" s="38" t="s">
        <v>1101</v>
      </c>
      <c r="D705" s="52">
        <f t="shared" si="114"/>
        <v>80000</v>
      </c>
      <c r="E705" s="52">
        <f t="shared" si="114"/>
        <v>0</v>
      </c>
      <c r="F705" s="52">
        <f t="shared" si="105"/>
        <v>80000</v>
      </c>
    </row>
    <row r="706" spans="1:6" ht="22.5" x14ac:dyDescent="0.25">
      <c r="A706" s="65" t="s">
        <v>1084</v>
      </c>
      <c r="B706" s="50" t="s">
        <v>14</v>
      </c>
      <c r="C706" s="38" t="s">
        <v>1102</v>
      </c>
      <c r="D706" s="52">
        <f>80000</f>
        <v>80000</v>
      </c>
      <c r="E706" s="52">
        <v>0</v>
      </c>
      <c r="F706" s="52">
        <f t="shared" si="105"/>
        <v>80000</v>
      </c>
    </row>
    <row r="707" spans="1:6" x14ac:dyDescent="0.25">
      <c r="A707" s="53" t="s">
        <v>45</v>
      </c>
      <c r="B707" s="50" t="s">
        <v>14</v>
      </c>
      <c r="C707" s="38" t="s">
        <v>880</v>
      </c>
      <c r="D707" s="52">
        <f t="shared" ref="D707:E710" si="115">D708</f>
        <v>581580</v>
      </c>
      <c r="E707" s="52">
        <f t="shared" si="115"/>
        <v>0</v>
      </c>
      <c r="F707" s="52">
        <f t="shared" si="105"/>
        <v>581580</v>
      </c>
    </row>
    <row r="708" spans="1:6" ht="56.25" x14ac:dyDescent="0.25">
      <c r="A708" s="53" t="s">
        <v>230</v>
      </c>
      <c r="B708" s="50" t="s">
        <v>14</v>
      </c>
      <c r="C708" s="38" t="s">
        <v>881</v>
      </c>
      <c r="D708" s="52">
        <f t="shared" si="115"/>
        <v>581580</v>
      </c>
      <c r="E708" s="52">
        <f t="shared" si="115"/>
        <v>0</v>
      </c>
      <c r="F708" s="52">
        <f t="shared" si="105"/>
        <v>581580</v>
      </c>
    </row>
    <row r="709" spans="1:6" ht="33.75" x14ac:dyDescent="0.25">
      <c r="A709" s="53" t="s">
        <v>882</v>
      </c>
      <c r="B709" s="50" t="s">
        <v>14</v>
      </c>
      <c r="C709" s="38" t="s">
        <v>883</v>
      </c>
      <c r="D709" s="52">
        <f t="shared" si="115"/>
        <v>581580</v>
      </c>
      <c r="E709" s="52">
        <f t="shared" si="115"/>
        <v>0</v>
      </c>
      <c r="F709" s="52">
        <f t="shared" si="105"/>
        <v>581580</v>
      </c>
    </row>
    <row r="710" spans="1:6" x14ac:dyDescent="0.25">
      <c r="A710" s="53" t="s">
        <v>142</v>
      </c>
      <c r="B710" s="50" t="s">
        <v>14</v>
      </c>
      <c r="C710" s="38" t="s">
        <v>884</v>
      </c>
      <c r="D710" s="52">
        <f t="shared" si="115"/>
        <v>581580</v>
      </c>
      <c r="E710" s="52">
        <f t="shared" si="115"/>
        <v>0</v>
      </c>
      <c r="F710" s="52">
        <f t="shared" si="105"/>
        <v>581580</v>
      </c>
    </row>
    <row r="711" spans="1:6" x14ac:dyDescent="0.25">
      <c r="A711" s="53" t="s">
        <v>144</v>
      </c>
      <c r="B711" s="50" t="s">
        <v>14</v>
      </c>
      <c r="C711" s="38" t="s">
        <v>885</v>
      </c>
      <c r="D711" s="52">
        <v>581580</v>
      </c>
      <c r="E711" s="52">
        <v>0</v>
      </c>
      <c r="F711" s="52">
        <f t="shared" si="105"/>
        <v>581580</v>
      </c>
    </row>
    <row r="712" spans="1:6" x14ac:dyDescent="0.25">
      <c r="A712" s="53" t="s">
        <v>886</v>
      </c>
      <c r="B712" s="50" t="s">
        <v>14</v>
      </c>
      <c r="C712" s="38" t="s">
        <v>887</v>
      </c>
      <c r="D712" s="52">
        <f>D713+D727</f>
        <v>899050</v>
      </c>
      <c r="E712" s="52">
        <f>E713+E727</f>
        <v>107128</v>
      </c>
      <c r="F712" s="52">
        <f t="shared" si="105"/>
        <v>791922</v>
      </c>
    </row>
    <row r="713" spans="1:6" ht="22.5" x14ac:dyDescent="0.25">
      <c r="A713" s="53" t="s">
        <v>888</v>
      </c>
      <c r="B713" s="50" t="s">
        <v>14</v>
      </c>
      <c r="C713" s="38" t="s">
        <v>889</v>
      </c>
      <c r="D713" s="52">
        <f>D714+D720</f>
        <v>213000</v>
      </c>
      <c r="E713" s="52">
        <f>E714+E720</f>
        <v>12128</v>
      </c>
      <c r="F713" s="52">
        <f t="shared" si="105"/>
        <v>200872</v>
      </c>
    </row>
    <row r="714" spans="1:6" x14ac:dyDescent="0.25">
      <c r="A714" s="53" t="s">
        <v>890</v>
      </c>
      <c r="B714" s="50" t="s">
        <v>14</v>
      </c>
      <c r="C714" s="38" t="s">
        <v>891</v>
      </c>
      <c r="D714" s="52">
        <f t="shared" ref="D714:E718" si="116">D715</f>
        <v>200000</v>
      </c>
      <c r="E714" s="52">
        <f t="shared" si="116"/>
        <v>12128</v>
      </c>
      <c r="F714" s="52">
        <f t="shared" si="105"/>
        <v>187872</v>
      </c>
    </row>
    <row r="715" spans="1:6" ht="33.75" x14ac:dyDescent="0.25">
      <c r="A715" s="53" t="s">
        <v>892</v>
      </c>
      <c r="B715" s="50" t="s">
        <v>14</v>
      </c>
      <c r="C715" s="38" t="s">
        <v>893</v>
      </c>
      <c r="D715" s="52">
        <f t="shared" si="116"/>
        <v>200000</v>
      </c>
      <c r="E715" s="52">
        <f t="shared" si="116"/>
        <v>12128</v>
      </c>
      <c r="F715" s="52">
        <f t="shared" si="105"/>
        <v>187872</v>
      </c>
    </row>
    <row r="716" spans="1:6" ht="26.25" customHeight="1" x14ac:dyDescent="0.25">
      <c r="A716" s="53" t="s">
        <v>894</v>
      </c>
      <c r="B716" s="50" t="s">
        <v>14</v>
      </c>
      <c r="C716" s="38" t="s">
        <v>895</v>
      </c>
      <c r="D716" s="52">
        <f t="shared" si="116"/>
        <v>200000</v>
      </c>
      <c r="E716" s="52">
        <f t="shared" si="116"/>
        <v>12128</v>
      </c>
      <c r="F716" s="52">
        <f t="shared" si="105"/>
        <v>187872</v>
      </c>
    </row>
    <row r="717" spans="1:6" ht="22.5" x14ac:dyDescent="0.25">
      <c r="A717" s="53" t="s">
        <v>54</v>
      </c>
      <c r="B717" s="50" t="s">
        <v>14</v>
      </c>
      <c r="C717" s="38" t="s">
        <v>896</v>
      </c>
      <c r="D717" s="52">
        <f t="shared" si="116"/>
        <v>200000</v>
      </c>
      <c r="E717" s="52">
        <f t="shared" si="116"/>
        <v>12128</v>
      </c>
      <c r="F717" s="52">
        <f t="shared" si="105"/>
        <v>187872</v>
      </c>
    </row>
    <row r="718" spans="1:6" ht="22.5" x14ac:dyDescent="0.25">
      <c r="A718" s="53" t="s">
        <v>56</v>
      </c>
      <c r="B718" s="50" t="s">
        <v>14</v>
      </c>
      <c r="C718" s="38" t="s">
        <v>897</v>
      </c>
      <c r="D718" s="52">
        <f t="shared" si="116"/>
        <v>200000</v>
      </c>
      <c r="E718" s="52">
        <f t="shared" si="116"/>
        <v>12128</v>
      </c>
      <c r="F718" s="52">
        <f t="shared" si="105"/>
        <v>187872</v>
      </c>
    </row>
    <row r="719" spans="1:6" x14ac:dyDescent="0.25">
      <c r="A719" s="53" t="s">
        <v>58</v>
      </c>
      <c r="B719" s="50" t="s">
        <v>14</v>
      </c>
      <c r="C719" s="38" t="s">
        <v>898</v>
      </c>
      <c r="D719" s="52">
        <v>200000</v>
      </c>
      <c r="E719" s="52">
        <v>12128</v>
      </c>
      <c r="F719" s="52">
        <f t="shared" si="105"/>
        <v>187872</v>
      </c>
    </row>
    <row r="720" spans="1:6" x14ac:dyDescent="0.25">
      <c r="A720" s="53" t="s">
        <v>45</v>
      </c>
      <c r="B720" s="50" t="s">
        <v>14</v>
      </c>
      <c r="C720" s="38" t="s">
        <v>899</v>
      </c>
      <c r="D720" s="52">
        <f t="shared" ref="D720:E725" si="117">D721</f>
        <v>13000</v>
      </c>
      <c r="E720" s="52">
        <f t="shared" si="117"/>
        <v>0</v>
      </c>
      <c r="F720" s="52">
        <f t="shared" si="105"/>
        <v>13000</v>
      </c>
    </row>
    <row r="721" spans="1:6" x14ac:dyDescent="0.25">
      <c r="A721" s="53" t="s">
        <v>374</v>
      </c>
      <c r="B721" s="50" t="s">
        <v>14</v>
      </c>
      <c r="C721" s="38" t="s">
        <v>900</v>
      </c>
      <c r="D721" s="52">
        <f t="shared" si="117"/>
        <v>13000</v>
      </c>
      <c r="E721" s="52">
        <f t="shared" si="117"/>
        <v>0</v>
      </c>
      <c r="F721" s="52">
        <f t="shared" si="105"/>
        <v>13000</v>
      </c>
    </row>
    <row r="722" spans="1:6" ht="22.5" x14ac:dyDescent="0.25">
      <c r="A722" s="53" t="s">
        <v>193</v>
      </c>
      <c r="B722" s="50" t="s">
        <v>14</v>
      </c>
      <c r="C722" s="38" t="s">
        <v>901</v>
      </c>
      <c r="D722" s="52">
        <f t="shared" si="117"/>
        <v>13000</v>
      </c>
      <c r="E722" s="52">
        <f t="shared" si="117"/>
        <v>0</v>
      </c>
      <c r="F722" s="52">
        <f t="shared" si="105"/>
        <v>13000</v>
      </c>
    </row>
    <row r="723" spans="1:6" ht="22.5" x14ac:dyDescent="0.25">
      <c r="A723" s="53" t="s">
        <v>902</v>
      </c>
      <c r="B723" s="50" t="s">
        <v>14</v>
      </c>
      <c r="C723" s="38" t="s">
        <v>903</v>
      </c>
      <c r="D723" s="52">
        <f t="shared" si="117"/>
        <v>13000</v>
      </c>
      <c r="E723" s="52">
        <f t="shared" si="117"/>
        <v>0</v>
      </c>
      <c r="F723" s="52">
        <f t="shared" si="105"/>
        <v>13000</v>
      </c>
    </row>
    <row r="724" spans="1:6" ht="22.5" x14ac:dyDescent="0.25">
      <c r="A724" s="53" t="s">
        <v>54</v>
      </c>
      <c r="B724" s="50" t="s">
        <v>14</v>
      </c>
      <c r="C724" s="38" t="s">
        <v>904</v>
      </c>
      <c r="D724" s="52">
        <f t="shared" si="117"/>
        <v>13000</v>
      </c>
      <c r="E724" s="52">
        <f t="shared" si="117"/>
        <v>0</v>
      </c>
      <c r="F724" s="52">
        <f t="shared" si="105"/>
        <v>13000</v>
      </c>
    </row>
    <row r="725" spans="1:6" ht="22.5" x14ac:dyDescent="0.25">
      <c r="A725" s="53" t="s">
        <v>56</v>
      </c>
      <c r="B725" s="50" t="s">
        <v>14</v>
      </c>
      <c r="C725" s="38" t="s">
        <v>905</v>
      </c>
      <c r="D725" s="52">
        <f t="shared" si="117"/>
        <v>13000</v>
      </c>
      <c r="E725" s="52">
        <f t="shared" si="117"/>
        <v>0</v>
      </c>
      <c r="F725" s="52">
        <f t="shared" si="105"/>
        <v>13000</v>
      </c>
    </row>
    <row r="726" spans="1:6" x14ac:dyDescent="0.25">
      <c r="A726" s="53" t="s">
        <v>58</v>
      </c>
      <c r="B726" s="50" t="s">
        <v>14</v>
      </c>
      <c r="C726" s="38" t="s">
        <v>906</v>
      </c>
      <c r="D726" s="52">
        <v>13000</v>
      </c>
      <c r="E726" s="52">
        <v>0</v>
      </c>
      <c r="F726" s="52">
        <f t="shared" si="105"/>
        <v>13000</v>
      </c>
    </row>
    <row r="727" spans="1:6" x14ac:dyDescent="0.25">
      <c r="A727" s="53" t="s">
        <v>907</v>
      </c>
      <c r="B727" s="50" t="s">
        <v>14</v>
      </c>
      <c r="C727" s="38" t="s">
        <v>908</v>
      </c>
      <c r="D727" s="52">
        <f t="shared" ref="D727:E732" si="118">D728</f>
        <v>686050</v>
      </c>
      <c r="E727" s="52">
        <f t="shared" si="118"/>
        <v>95000</v>
      </c>
      <c r="F727" s="52">
        <f t="shared" si="105"/>
        <v>591050</v>
      </c>
    </row>
    <row r="728" spans="1:6" ht="33.75" customHeight="1" x14ac:dyDescent="0.25">
      <c r="A728" s="53" t="s">
        <v>909</v>
      </c>
      <c r="B728" s="50" t="s">
        <v>14</v>
      </c>
      <c r="C728" s="38" t="s">
        <v>910</v>
      </c>
      <c r="D728" s="52">
        <f t="shared" si="118"/>
        <v>686050</v>
      </c>
      <c r="E728" s="52">
        <f t="shared" si="118"/>
        <v>95000</v>
      </c>
      <c r="F728" s="52">
        <f t="shared" si="105"/>
        <v>591050</v>
      </c>
    </row>
    <row r="729" spans="1:6" ht="22.5" x14ac:dyDescent="0.25">
      <c r="A729" s="53" t="s">
        <v>911</v>
      </c>
      <c r="B729" s="50" t="s">
        <v>14</v>
      </c>
      <c r="C729" s="38" t="s">
        <v>912</v>
      </c>
      <c r="D729" s="52">
        <f t="shared" si="118"/>
        <v>686050</v>
      </c>
      <c r="E729" s="52">
        <f t="shared" si="118"/>
        <v>95000</v>
      </c>
      <c r="F729" s="52">
        <f t="shared" si="105"/>
        <v>591050</v>
      </c>
    </row>
    <row r="730" spans="1:6" ht="45" x14ac:dyDescent="0.25">
      <c r="A730" s="53" t="s">
        <v>101</v>
      </c>
      <c r="B730" s="50" t="s">
        <v>14</v>
      </c>
      <c r="C730" s="38" t="s">
        <v>913</v>
      </c>
      <c r="D730" s="52">
        <f t="shared" si="118"/>
        <v>686050</v>
      </c>
      <c r="E730" s="52">
        <f t="shared" si="118"/>
        <v>95000</v>
      </c>
      <c r="F730" s="52">
        <f t="shared" si="105"/>
        <v>591050</v>
      </c>
    </row>
    <row r="731" spans="1:6" ht="22.5" x14ac:dyDescent="0.25">
      <c r="A731" s="53" t="s">
        <v>54</v>
      </c>
      <c r="B731" s="50" t="s">
        <v>14</v>
      </c>
      <c r="C731" s="38" t="s">
        <v>914</v>
      </c>
      <c r="D731" s="52">
        <f t="shared" si="118"/>
        <v>686050</v>
      </c>
      <c r="E731" s="52">
        <f t="shared" si="118"/>
        <v>95000</v>
      </c>
      <c r="F731" s="52">
        <f t="shared" si="105"/>
        <v>591050</v>
      </c>
    </row>
    <row r="732" spans="1:6" ht="22.5" x14ac:dyDescent="0.25">
      <c r="A732" s="53" t="s">
        <v>56</v>
      </c>
      <c r="B732" s="50" t="s">
        <v>14</v>
      </c>
      <c r="C732" s="38" t="s">
        <v>915</v>
      </c>
      <c r="D732" s="52">
        <f t="shared" si="118"/>
        <v>686050</v>
      </c>
      <c r="E732" s="52">
        <f t="shared" si="118"/>
        <v>95000</v>
      </c>
      <c r="F732" s="52">
        <f t="shared" si="105"/>
        <v>591050</v>
      </c>
    </row>
    <row r="733" spans="1:6" x14ac:dyDescent="0.25">
      <c r="A733" s="53" t="s">
        <v>105</v>
      </c>
      <c r="B733" s="50" t="s">
        <v>14</v>
      </c>
      <c r="C733" s="38" t="s">
        <v>916</v>
      </c>
      <c r="D733" s="52">
        <v>686050</v>
      </c>
      <c r="E733" s="52">
        <v>95000</v>
      </c>
      <c r="F733" s="52">
        <f t="shared" si="105"/>
        <v>591050</v>
      </c>
    </row>
    <row r="734" spans="1:6" x14ac:dyDescent="0.25">
      <c r="A734" s="53" t="s">
        <v>917</v>
      </c>
      <c r="B734" s="50" t="s">
        <v>14</v>
      </c>
      <c r="C734" s="38" t="s">
        <v>918</v>
      </c>
      <c r="D734" s="52">
        <f>D755+D735+D742+D749</f>
        <v>1380000</v>
      </c>
      <c r="E734" s="52">
        <f>E755+E735+E742+E749</f>
        <v>300376</v>
      </c>
      <c r="F734" s="52">
        <f t="shared" si="105"/>
        <v>1079624</v>
      </c>
    </row>
    <row r="735" spans="1:6" x14ac:dyDescent="0.25">
      <c r="A735" s="53" t="s">
        <v>919</v>
      </c>
      <c r="B735" s="50" t="s">
        <v>14</v>
      </c>
      <c r="C735" s="38" t="s">
        <v>920</v>
      </c>
      <c r="D735" s="52">
        <f t="shared" ref="D735:E740" si="119">D736</f>
        <v>590000</v>
      </c>
      <c r="E735" s="52">
        <f t="shared" si="119"/>
        <v>150376</v>
      </c>
      <c r="F735" s="52">
        <f t="shared" ref="F735:F809" si="120">D735-E735</f>
        <v>439624</v>
      </c>
    </row>
    <row r="736" spans="1:6" x14ac:dyDescent="0.25">
      <c r="A736" s="53" t="s">
        <v>45</v>
      </c>
      <c r="B736" s="50" t="s">
        <v>14</v>
      </c>
      <c r="C736" s="38" t="s">
        <v>921</v>
      </c>
      <c r="D736" s="52">
        <f t="shared" si="119"/>
        <v>590000</v>
      </c>
      <c r="E736" s="52">
        <f t="shared" si="119"/>
        <v>150376</v>
      </c>
      <c r="F736" s="52">
        <f t="shared" si="120"/>
        <v>439624</v>
      </c>
    </row>
    <row r="737" spans="1:6" x14ac:dyDescent="0.25">
      <c r="A737" s="53" t="s">
        <v>922</v>
      </c>
      <c r="B737" s="50" t="s">
        <v>14</v>
      </c>
      <c r="C737" s="38" t="s">
        <v>923</v>
      </c>
      <c r="D737" s="52">
        <f t="shared" si="119"/>
        <v>590000</v>
      </c>
      <c r="E737" s="52">
        <f t="shared" si="119"/>
        <v>150376</v>
      </c>
      <c r="F737" s="52">
        <f t="shared" si="120"/>
        <v>439624</v>
      </c>
    </row>
    <row r="738" spans="1:6" ht="33.75" x14ac:dyDescent="0.25">
      <c r="A738" s="53" t="s">
        <v>924</v>
      </c>
      <c r="B738" s="50" t="s">
        <v>14</v>
      </c>
      <c r="C738" s="38" t="s">
        <v>925</v>
      </c>
      <c r="D738" s="52">
        <f t="shared" si="119"/>
        <v>590000</v>
      </c>
      <c r="E738" s="52">
        <f t="shared" si="119"/>
        <v>150376</v>
      </c>
      <c r="F738" s="52">
        <f t="shared" si="120"/>
        <v>439624</v>
      </c>
    </row>
    <row r="739" spans="1:6" x14ac:dyDescent="0.25">
      <c r="A739" s="53" t="s">
        <v>60</v>
      </c>
      <c r="B739" s="50" t="s">
        <v>14</v>
      </c>
      <c r="C739" s="38" t="s">
        <v>926</v>
      </c>
      <c r="D739" s="52">
        <f t="shared" si="119"/>
        <v>590000</v>
      </c>
      <c r="E739" s="52">
        <f t="shared" si="119"/>
        <v>150376</v>
      </c>
      <c r="F739" s="52">
        <f t="shared" si="120"/>
        <v>439624</v>
      </c>
    </row>
    <row r="740" spans="1:6" x14ac:dyDescent="0.25">
      <c r="A740" s="53" t="s">
        <v>927</v>
      </c>
      <c r="B740" s="50" t="s">
        <v>14</v>
      </c>
      <c r="C740" s="38" t="s">
        <v>928</v>
      </c>
      <c r="D740" s="52">
        <f t="shared" si="119"/>
        <v>590000</v>
      </c>
      <c r="E740" s="52">
        <f t="shared" si="119"/>
        <v>150376</v>
      </c>
      <c r="F740" s="52">
        <f t="shared" si="120"/>
        <v>439624</v>
      </c>
    </row>
    <row r="741" spans="1:6" ht="21.75" customHeight="1" x14ac:dyDescent="0.25">
      <c r="A741" s="53" t="s">
        <v>929</v>
      </c>
      <c r="B741" s="50" t="s">
        <v>14</v>
      </c>
      <c r="C741" s="38" t="s">
        <v>930</v>
      </c>
      <c r="D741" s="52">
        <v>590000</v>
      </c>
      <c r="E741" s="52">
        <v>150376</v>
      </c>
      <c r="F741" s="52">
        <f>D741-E741</f>
        <v>439624</v>
      </c>
    </row>
    <row r="742" spans="1:6" hidden="1" x14ac:dyDescent="0.25">
      <c r="A742" s="53" t="s">
        <v>931</v>
      </c>
      <c r="B742" s="50" t="s">
        <v>14</v>
      </c>
      <c r="C742" s="38" t="s">
        <v>932</v>
      </c>
      <c r="D742" s="52">
        <f t="shared" ref="D742:E747" si="121">D743</f>
        <v>0</v>
      </c>
      <c r="E742" s="52">
        <f t="shared" si="121"/>
        <v>0</v>
      </c>
      <c r="F742" s="52">
        <f t="shared" si="120"/>
        <v>0</v>
      </c>
    </row>
    <row r="743" spans="1:6" ht="56.25" hidden="1" x14ac:dyDescent="0.25">
      <c r="A743" s="53" t="s">
        <v>546</v>
      </c>
      <c r="B743" s="50" t="s">
        <v>14</v>
      </c>
      <c r="C743" s="38" t="s">
        <v>933</v>
      </c>
      <c r="D743" s="52">
        <f t="shared" si="121"/>
        <v>0</v>
      </c>
      <c r="E743" s="52">
        <f t="shared" si="121"/>
        <v>0</v>
      </c>
      <c r="F743" s="52">
        <f t="shared" si="120"/>
        <v>0</v>
      </c>
    </row>
    <row r="744" spans="1:6" ht="33.75" hidden="1" x14ac:dyDescent="0.25">
      <c r="A744" s="53" t="s">
        <v>934</v>
      </c>
      <c r="B744" s="50" t="s">
        <v>14</v>
      </c>
      <c r="C744" s="38" t="s">
        <v>935</v>
      </c>
      <c r="D744" s="52">
        <f t="shared" si="121"/>
        <v>0</v>
      </c>
      <c r="E744" s="52">
        <f t="shared" si="121"/>
        <v>0</v>
      </c>
      <c r="F744" s="52">
        <f t="shared" si="120"/>
        <v>0</v>
      </c>
    </row>
    <row r="745" spans="1:6" ht="33.75" hidden="1" x14ac:dyDescent="0.25">
      <c r="A745" s="53" t="s">
        <v>1149</v>
      </c>
      <c r="B745" s="50" t="s">
        <v>14</v>
      </c>
      <c r="C745" s="38" t="s">
        <v>936</v>
      </c>
      <c r="D745" s="52">
        <f t="shared" si="121"/>
        <v>0</v>
      </c>
      <c r="E745" s="52">
        <f t="shared" si="121"/>
        <v>0</v>
      </c>
      <c r="F745" s="52">
        <f t="shared" si="120"/>
        <v>0</v>
      </c>
    </row>
    <row r="746" spans="1:6" hidden="1" x14ac:dyDescent="0.25">
      <c r="A746" s="53" t="s">
        <v>60</v>
      </c>
      <c r="B746" s="50" t="s">
        <v>14</v>
      </c>
      <c r="C746" s="38" t="s">
        <v>937</v>
      </c>
      <c r="D746" s="52">
        <f t="shared" si="121"/>
        <v>0</v>
      </c>
      <c r="E746" s="52">
        <f t="shared" si="121"/>
        <v>0</v>
      </c>
      <c r="F746" s="52">
        <f t="shared" si="120"/>
        <v>0</v>
      </c>
    </row>
    <row r="747" spans="1:6" ht="22.5" hidden="1" x14ac:dyDescent="0.25">
      <c r="A747" s="53" t="s">
        <v>938</v>
      </c>
      <c r="B747" s="50" t="s">
        <v>14</v>
      </c>
      <c r="C747" s="38" t="s">
        <v>939</v>
      </c>
      <c r="D747" s="52">
        <f t="shared" si="121"/>
        <v>0</v>
      </c>
      <c r="E747" s="52">
        <f t="shared" si="121"/>
        <v>0</v>
      </c>
      <c r="F747" s="52">
        <f t="shared" si="120"/>
        <v>0</v>
      </c>
    </row>
    <row r="748" spans="1:6" hidden="1" x14ac:dyDescent="0.25">
      <c r="A748" s="53" t="s">
        <v>940</v>
      </c>
      <c r="B748" s="50" t="s">
        <v>14</v>
      </c>
      <c r="C748" s="38" t="s">
        <v>941</v>
      </c>
      <c r="D748" s="52">
        <v>0</v>
      </c>
      <c r="E748" s="52">
        <v>0</v>
      </c>
      <c r="F748" s="52">
        <f t="shared" si="120"/>
        <v>0</v>
      </c>
    </row>
    <row r="749" spans="1:6" hidden="1" x14ac:dyDescent="0.25">
      <c r="A749" s="53" t="s">
        <v>942</v>
      </c>
      <c r="B749" s="50" t="s">
        <v>14</v>
      </c>
      <c r="C749" s="38" t="s">
        <v>943</v>
      </c>
      <c r="D749" s="52">
        <f t="shared" ref="D749:E753" si="122">D750</f>
        <v>0</v>
      </c>
      <c r="E749" s="52">
        <f t="shared" si="122"/>
        <v>0</v>
      </c>
      <c r="F749" s="52">
        <f t="shared" si="120"/>
        <v>0</v>
      </c>
    </row>
    <row r="750" spans="1:6" hidden="1" x14ac:dyDescent="0.25">
      <c r="A750" s="53" t="s">
        <v>45</v>
      </c>
      <c r="B750" s="50" t="s">
        <v>14</v>
      </c>
      <c r="C750" s="38" t="s">
        <v>944</v>
      </c>
      <c r="D750" s="52">
        <f t="shared" si="122"/>
        <v>0</v>
      </c>
      <c r="E750" s="52">
        <f t="shared" si="122"/>
        <v>0</v>
      </c>
      <c r="F750" s="52">
        <f t="shared" si="120"/>
        <v>0</v>
      </c>
    </row>
    <row r="751" spans="1:6" ht="56.25" hidden="1" x14ac:dyDescent="0.25">
      <c r="A751" s="53" t="s">
        <v>230</v>
      </c>
      <c r="B751" s="50" t="s">
        <v>14</v>
      </c>
      <c r="C751" s="38" t="s">
        <v>945</v>
      </c>
      <c r="D751" s="52">
        <f t="shared" si="122"/>
        <v>0</v>
      </c>
      <c r="E751" s="52">
        <f t="shared" si="122"/>
        <v>0</v>
      </c>
      <c r="F751" s="52">
        <f t="shared" si="120"/>
        <v>0</v>
      </c>
    </row>
    <row r="752" spans="1:6" ht="56.25" hidden="1" x14ac:dyDescent="0.25">
      <c r="A752" s="53" t="s">
        <v>946</v>
      </c>
      <c r="B752" s="50" t="s">
        <v>14</v>
      </c>
      <c r="C752" s="38" t="s">
        <v>947</v>
      </c>
      <c r="D752" s="52">
        <f t="shared" si="122"/>
        <v>0</v>
      </c>
      <c r="E752" s="52">
        <f t="shared" si="122"/>
        <v>0</v>
      </c>
      <c r="F752" s="52">
        <f t="shared" si="120"/>
        <v>0</v>
      </c>
    </row>
    <row r="753" spans="1:6" hidden="1" x14ac:dyDescent="0.25">
      <c r="A753" s="53" t="s">
        <v>142</v>
      </c>
      <c r="B753" s="50" t="s">
        <v>14</v>
      </c>
      <c r="C753" s="38" t="s">
        <v>948</v>
      </c>
      <c r="D753" s="52">
        <f t="shared" si="122"/>
        <v>0</v>
      </c>
      <c r="E753" s="52">
        <f t="shared" si="122"/>
        <v>0</v>
      </c>
      <c r="F753" s="52">
        <f t="shared" si="120"/>
        <v>0</v>
      </c>
    </row>
    <row r="754" spans="1:6" hidden="1" x14ac:dyDescent="0.25">
      <c r="A754" s="53" t="s">
        <v>949</v>
      </c>
      <c r="B754" s="50" t="s">
        <v>14</v>
      </c>
      <c r="C754" s="38" t="s">
        <v>950</v>
      </c>
      <c r="D754" s="52">
        <v>0</v>
      </c>
      <c r="E754" s="52">
        <v>0</v>
      </c>
      <c r="F754" s="52">
        <f t="shared" si="120"/>
        <v>0</v>
      </c>
    </row>
    <row r="755" spans="1:6" ht="14.25" customHeight="1" x14ac:dyDescent="0.25">
      <c r="A755" s="53" t="s">
        <v>951</v>
      </c>
      <c r="B755" s="50" t="s">
        <v>14</v>
      </c>
      <c r="C755" s="38" t="s">
        <v>952</v>
      </c>
      <c r="D755" s="52">
        <f>D756</f>
        <v>790000</v>
      </c>
      <c r="E755" s="52">
        <f>E756+E778</f>
        <v>150000</v>
      </c>
      <c r="F755" s="52">
        <f t="shared" si="120"/>
        <v>640000</v>
      </c>
    </row>
    <row r="756" spans="1:6" ht="22.5" x14ac:dyDescent="0.25">
      <c r="A756" s="53" t="s">
        <v>953</v>
      </c>
      <c r="B756" s="50" t="s">
        <v>14</v>
      </c>
      <c r="C756" s="38" t="s">
        <v>954</v>
      </c>
      <c r="D756" s="52">
        <f>D757+D765+D782+D787</f>
        <v>790000</v>
      </c>
      <c r="E756" s="52">
        <f t="shared" ref="E756:F756" si="123">E757+E765+E782+E787</f>
        <v>150000</v>
      </c>
      <c r="F756" s="52">
        <f t="shared" si="123"/>
        <v>640000</v>
      </c>
    </row>
    <row r="757" spans="1:6" ht="30" customHeight="1" x14ac:dyDescent="0.25">
      <c r="A757" s="53" t="s">
        <v>955</v>
      </c>
      <c r="B757" s="50" t="s">
        <v>14</v>
      </c>
      <c r="C757" s="38" t="s">
        <v>956</v>
      </c>
      <c r="D757" s="52">
        <f>D758+D763</f>
        <v>540000</v>
      </c>
      <c r="E757" s="52">
        <f>E758+E763</f>
        <v>150000</v>
      </c>
      <c r="F757" s="52">
        <f t="shared" si="120"/>
        <v>390000</v>
      </c>
    </row>
    <row r="758" spans="1:6" ht="22.5" x14ac:dyDescent="0.25">
      <c r="A758" s="53" t="s">
        <v>957</v>
      </c>
      <c r="B758" s="50" t="s">
        <v>14</v>
      </c>
      <c r="C758" s="38" t="s">
        <v>958</v>
      </c>
      <c r="D758" s="52">
        <f>D759</f>
        <v>540000</v>
      </c>
      <c r="E758" s="52">
        <f>E759</f>
        <v>150000</v>
      </c>
      <c r="F758" s="52">
        <f t="shared" si="120"/>
        <v>390000</v>
      </c>
    </row>
    <row r="759" spans="1:6" x14ac:dyDescent="0.25">
      <c r="A759" s="53" t="s">
        <v>60</v>
      </c>
      <c r="B759" s="50" t="s">
        <v>14</v>
      </c>
      <c r="C759" s="38" t="s">
        <v>959</v>
      </c>
      <c r="D759" s="52">
        <f>D760</f>
        <v>540000</v>
      </c>
      <c r="E759" s="52">
        <f>E760</f>
        <v>150000</v>
      </c>
      <c r="F759" s="52">
        <f t="shared" si="120"/>
        <v>390000</v>
      </c>
    </row>
    <row r="760" spans="1:6" x14ac:dyDescent="0.25">
      <c r="A760" s="53" t="s">
        <v>62</v>
      </c>
      <c r="B760" s="50" t="s">
        <v>14</v>
      </c>
      <c r="C760" s="38" t="s">
        <v>960</v>
      </c>
      <c r="D760" s="52">
        <v>540000</v>
      </c>
      <c r="E760" s="52">
        <v>150000</v>
      </c>
      <c r="F760" s="52">
        <f t="shared" si="120"/>
        <v>390000</v>
      </c>
    </row>
    <row r="761" spans="1:6" ht="33.75" hidden="1" x14ac:dyDescent="0.25">
      <c r="A761" s="53" t="s">
        <v>961</v>
      </c>
      <c r="B761" s="50" t="s">
        <v>14</v>
      </c>
      <c r="C761" s="38" t="s">
        <v>962</v>
      </c>
      <c r="D761" s="52">
        <f t="shared" ref="D761:E763" si="124">D762</f>
        <v>0</v>
      </c>
      <c r="E761" s="52">
        <f t="shared" si="124"/>
        <v>0</v>
      </c>
      <c r="F761" s="52">
        <f t="shared" si="120"/>
        <v>0</v>
      </c>
    </row>
    <row r="762" spans="1:6" hidden="1" x14ac:dyDescent="0.25">
      <c r="A762" s="53" t="s">
        <v>60</v>
      </c>
      <c r="B762" s="50" t="s">
        <v>14</v>
      </c>
      <c r="C762" s="38" t="s">
        <v>963</v>
      </c>
      <c r="D762" s="52">
        <f t="shared" si="124"/>
        <v>0</v>
      </c>
      <c r="E762" s="52">
        <f t="shared" si="124"/>
        <v>0</v>
      </c>
      <c r="F762" s="52">
        <f t="shared" si="120"/>
        <v>0</v>
      </c>
    </row>
    <row r="763" spans="1:6" ht="22.5" hidden="1" x14ac:dyDescent="0.25">
      <c r="A763" s="53" t="s">
        <v>938</v>
      </c>
      <c r="B763" s="50" t="s">
        <v>14</v>
      </c>
      <c r="C763" s="38" t="s">
        <v>964</v>
      </c>
      <c r="D763" s="52">
        <f t="shared" si="124"/>
        <v>0</v>
      </c>
      <c r="E763" s="52">
        <f t="shared" si="124"/>
        <v>0</v>
      </c>
      <c r="F763" s="52">
        <f t="shared" si="120"/>
        <v>0</v>
      </c>
    </row>
    <row r="764" spans="1:6" ht="22.5" hidden="1" x14ac:dyDescent="0.25">
      <c r="A764" s="53" t="s">
        <v>965</v>
      </c>
      <c r="B764" s="50" t="s">
        <v>14</v>
      </c>
      <c r="C764" s="38" t="s">
        <v>966</v>
      </c>
      <c r="D764" s="52">
        <v>0</v>
      </c>
      <c r="E764" s="52">
        <v>0</v>
      </c>
      <c r="F764" s="52">
        <f t="shared" si="120"/>
        <v>0</v>
      </c>
    </row>
    <row r="765" spans="1:6" ht="21.75" customHeight="1" x14ac:dyDescent="0.25">
      <c r="A765" s="53" t="s">
        <v>967</v>
      </c>
      <c r="B765" s="50" t="s">
        <v>14</v>
      </c>
      <c r="C765" s="38" t="s">
        <v>968</v>
      </c>
      <c r="D765" s="52">
        <f>D766+D770+D774+D778</f>
        <v>250000</v>
      </c>
      <c r="E765" s="52">
        <f>E766+E770+E774+E778</f>
        <v>0</v>
      </c>
      <c r="F765" s="52">
        <f t="shared" si="120"/>
        <v>250000</v>
      </c>
    </row>
    <row r="766" spans="1:6" ht="33.75" hidden="1" x14ac:dyDescent="0.25">
      <c r="A766" s="53" t="s">
        <v>969</v>
      </c>
      <c r="B766" s="50" t="s">
        <v>14</v>
      </c>
      <c r="C766" s="38" t="s">
        <v>970</v>
      </c>
      <c r="D766" s="52">
        <f t="shared" ref="D766:E768" si="125">D767</f>
        <v>0</v>
      </c>
      <c r="E766" s="52">
        <f t="shared" si="125"/>
        <v>0</v>
      </c>
      <c r="F766" s="52">
        <f t="shared" si="120"/>
        <v>0</v>
      </c>
    </row>
    <row r="767" spans="1:6" hidden="1" x14ac:dyDescent="0.25">
      <c r="A767" s="53" t="s">
        <v>60</v>
      </c>
      <c r="B767" s="50" t="s">
        <v>14</v>
      </c>
      <c r="C767" s="38" t="s">
        <v>971</v>
      </c>
      <c r="D767" s="52">
        <f t="shared" si="125"/>
        <v>0</v>
      </c>
      <c r="E767" s="52">
        <f t="shared" si="125"/>
        <v>0</v>
      </c>
      <c r="F767" s="52">
        <f t="shared" si="120"/>
        <v>0</v>
      </c>
    </row>
    <row r="768" spans="1:6" ht="22.5" hidden="1" x14ac:dyDescent="0.25">
      <c r="A768" s="53" t="s">
        <v>938</v>
      </c>
      <c r="B768" s="50" t="s">
        <v>14</v>
      </c>
      <c r="C768" s="38" t="s">
        <v>972</v>
      </c>
      <c r="D768" s="52">
        <f t="shared" si="125"/>
        <v>0</v>
      </c>
      <c r="E768" s="52">
        <f t="shared" si="125"/>
        <v>0</v>
      </c>
      <c r="F768" s="52">
        <f t="shared" si="120"/>
        <v>0</v>
      </c>
    </row>
    <row r="769" spans="1:6" ht="22.5" hidden="1" x14ac:dyDescent="0.25">
      <c r="A769" s="53" t="s">
        <v>965</v>
      </c>
      <c r="B769" s="50" t="s">
        <v>14</v>
      </c>
      <c r="C769" s="38" t="s">
        <v>973</v>
      </c>
      <c r="D769" s="52">
        <v>0</v>
      </c>
      <c r="E769" s="52">
        <v>0</v>
      </c>
      <c r="F769" s="52">
        <f t="shared" si="120"/>
        <v>0</v>
      </c>
    </row>
    <row r="770" spans="1:6" ht="45" x14ac:dyDescent="0.25">
      <c r="A770" s="53" t="s">
        <v>974</v>
      </c>
      <c r="B770" s="50" t="s">
        <v>14</v>
      </c>
      <c r="C770" s="38" t="s">
        <v>975</v>
      </c>
      <c r="D770" s="52">
        <f t="shared" ref="D770:E772" si="126">D771</f>
        <v>250000</v>
      </c>
      <c r="E770" s="52">
        <f t="shared" si="126"/>
        <v>0</v>
      </c>
      <c r="F770" s="52">
        <f t="shared" si="120"/>
        <v>250000</v>
      </c>
    </row>
    <row r="771" spans="1:6" ht="22.5" x14ac:dyDescent="0.25">
      <c r="A771" s="53" t="s">
        <v>54</v>
      </c>
      <c r="B771" s="50" t="s">
        <v>14</v>
      </c>
      <c r="C771" s="38" t="s">
        <v>976</v>
      </c>
      <c r="D771" s="52">
        <f t="shared" si="126"/>
        <v>250000</v>
      </c>
      <c r="E771" s="52">
        <f t="shared" si="126"/>
        <v>0</v>
      </c>
      <c r="F771" s="52">
        <f t="shared" si="120"/>
        <v>250000</v>
      </c>
    </row>
    <row r="772" spans="1:6" ht="22.5" x14ac:dyDescent="0.25">
      <c r="A772" s="53" t="s">
        <v>56</v>
      </c>
      <c r="B772" s="50" t="s">
        <v>14</v>
      </c>
      <c r="C772" s="38" t="s">
        <v>977</v>
      </c>
      <c r="D772" s="52">
        <f t="shared" si="126"/>
        <v>250000</v>
      </c>
      <c r="E772" s="52">
        <f t="shared" si="126"/>
        <v>0</v>
      </c>
      <c r="F772" s="52">
        <f t="shared" si="120"/>
        <v>250000</v>
      </c>
    </row>
    <row r="773" spans="1:6" ht="14.25" customHeight="1" x14ac:dyDescent="0.25">
      <c r="A773" s="53" t="s">
        <v>105</v>
      </c>
      <c r="B773" s="50" t="s">
        <v>14</v>
      </c>
      <c r="C773" s="38" t="s">
        <v>978</v>
      </c>
      <c r="D773" s="52">
        <v>250000</v>
      </c>
      <c r="E773" s="52">
        <v>0</v>
      </c>
      <c r="F773" s="52">
        <f t="shared" si="120"/>
        <v>250000</v>
      </c>
    </row>
    <row r="774" spans="1:6" ht="36" hidden="1" customHeight="1" x14ac:dyDescent="0.25">
      <c r="A774" s="53" t="s">
        <v>979</v>
      </c>
      <c r="B774" s="50" t="s">
        <v>14</v>
      </c>
      <c r="C774" s="38" t="s">
        <v>980</v>
      </c>
      <c r="D774" s="52">
        <f t="shared" ref="D774:E776" si="127">D775</f>
        <v>0</v>
      </c>
      <c r="E774" s="52">
        <f t="shared" si="127"/>
        <v>0</v>
      </c>
      <c r="F774" s="52">
        <f t="shared" si="120"/>
        <v>0</v>
      </c>
    </row>
    <row r="775" spans="1:6" ht="22.5" hidden="1" x14ac:dyDescent="0.25">
      <c r="A775" s="53" t="s">
        <v>54</v>
      </c>
      <c r="B775" s="50" t="s">
        <v>14</v>
      </c>
      <c r="C775" s="38" t="s">
        <v>981</v>
      </c>
      <c r="D775" s="52">
        <f t="shared" si="127"/>
        <v>0</v>
      </c>
      <c r="E775" s="52">
        <f t="shared" si="127"/>
        <v>0</v>
      </c>
      <c r="F775" s="52">
        <f t="shared" si="120"/>
        <v>0</v>
      </c>
    </row>
    <row r="776" spans="1:6" ht="22.5" hidden="1" x14ac:dyDescent="0.25">
      <c r="A776" s="53" t="s">
        <v>56</v>
      </c>
      <c r="B776" s="50" t="s">
        <v>14</v>
      </c>
      <c r="C776" s="38" t="s">
        <v>982</v>
      </c>
      <c r="D776" s="52">
        <f t="shared" si="127"/>
        <v>0</v>
      </c>
      <c r="E776" s="52">
        <f t="shared" si="127"/>
        <v>0</v>
      </c>
      <c r="F776" s="52">
        <f t="shared" si="120"/>
        <v>0</v>
      </c>
    </row>
    <row r="777" spans="1:6" hidden="1" x14ac:dyDescent="0.25">
      <c r="A777" s="53" t="s">
        <v>105</v>
      </c>
      <c r="B777" s="50" t="s">
        <v>14</v>
      </c>
      <c r="C777" s="38" t="s">
        <v>983</v>
      </c>
      <c r="D777" s="52">
        <v>0</v>
      </c>
      <c r="E777" s="52">
        <v>0</v>
      </c>
      <c r="F777" s="52">
        <f t="shared" si="120"/>
        <v>0</v>
      </c>
    </row>
    <row r="778" spans="1:6" ht="33.75" hidden="1" x14ac:dyDescent="0.25">
      <c r="A778" s="53" t="s">
        <v>969</v>
      </c>
      <c r="B778" s="50" t="s">
        <v>14</v>
      </c>
      <c r="C778" s="38" t="s">
        <v>984</v>
      </c>
      <c r="D778" s="52">
        <f t="shared" ref="D778:E780" si="128">D779</f>
        <v>0</v>
      </c>
      <c r="E778" s="52">
        <f t="shared" si="128"/>
        <v>0</v>
      </c>
      <c r="F778" s="52">
        <f t="shared" si="120"/>
        <v>0</v>
      </c>
    </row>
    <row r="779" spans="1:6" hidden="1" x14ac:dyDescent="0.25">
      <c r="A779" s="53" t="s">
        <v>60</v>
      </c>
      <c r="B779" s="50" t="s">
        <v>14</v>
      </c>
      <c r="C779" s="38" t="s">
        <v>985</v>
      </c>
      <c r="D779" s="52">
        <f t="shared" si="128"/>
        <v>0</v>
      </c>
      <c r="E779" s="52">
        <f t="shared" si="128"/>
        <v>0</v>
      </c>
      <c r="F779" s="52">
        <f t="shared" si="120"/>
        <v>0</v>
      </c>
    </row>
    <row r="780" spans="1:6" ht="22.5" hidden="1" x14ac:dyDescent="0.25">
      <c r="A780" s="53" t="s">
        <v>938</v>
      </c>
      <c r="B780" s="50" t="s">
        <v>14</v>
      </c>
      <c r="C780" s="38" t="s">
        <v>986</v>
      </c>
      <c r="D780" s="52">
        <f t="shared" si="128"/>
        <v>0</v>
      </c>
      <c r="E780" s="52">
        <f t="shared" si="128"/>
        <v>0</v>
      </c>
      <c r="F780" s="52">
        <f t="shared" si="120"/>
        <v>0</v>
      </c>
    </row>
    <row r="781" spans="1:6" ht="22.5" hidden="1" x14ac:dyDescent="0.25">
      <c r="A781" s="53" t="s">
        <v>987</v>
      </c>
      <c r="B781" s="50" t="s">
        <v>14</v>
      </c>
      <c r="C781" s="38" t="s">
        <v>988</v>
      </c>
      <c r="D781" s="52">
        <v>0</v>
      </c>
      <c r="E781" s="52">
        <v>0</v>
      </c>
      <c r="F781" s="52">
        <f t="shared" si="120"/>
        <v>0</v>
      </c>
    </row>
    <row r="782" spans="1:6" ht="45" hidden="1" x14ac:dyDescent="0.25">
      <c r="A782" s="53" t="s">
        <v>989</v>
      </c>
      <c r="B782" s="50" t="s">
        <v>14</v>
      </c>
      <c r="C782" s="38" t="s">
        <v>990</v>
      </c>
      <c r="D782" s="52">
        <f t="shared" ref="D782:E785" si="129">D783</f>
        <v>0</v>
      </c>
      <c r="E782" s="52">
        <f t="shared" si="129"/>
        <v>0</v>
      </c>
      <c r="F782" s="52">
        <f t="shared" si="120"/>
        <v>0</v>
      </c>
    </row>
    <row r="783" spans="1:6" ht="33.75" hidden="1" x14ac:dyDescent="0.25">
      <c r="A783" s="53" t="s">
        <v>991</v>
      </c>
      <c r="B783" s="50" t="s">
        <v>14</v>
      </c>
      <c r="C783" s="38" t="s">
        <v>992</v>
      </c>
      <c r="D783" s="52">
        <f t="shared" si="129"/>
        <v>0</v>
      </c>
      <c r="E783" s="52">
        <f t="shared" si="129"/>
        <v>0</v>
      </c>
      <c r="F783" s="52">
        <f t="shared" si="120"/>
        <v>0</v>
      </c>
    </row>
    <row r="784" spans="1:6" hidden="1" x14ac:dyDescent="0.25">
      <c r="A784" s="53" t="s">
        <v>60</v>
      </c>
      <c r="B784" s="50" t="s">
        <v>14</v>
      </c>
      <c r="C784" s="38" t="s">
        <v>993</v>
      </c>
      <c r="D784" s="52">
        <f t="shared" si="129"/>
        <v>0</v>
      </c>
      <c r="E784" s="52">
        <f t="shared" si="129"/>
        <v>0</v>
      </c>
      <c r="F784" s="52">
        <f t="shared" si="120"/>
        <v>0</v>
      </c>
    </row>
    <row r="785" spans="1:6" ht="22.5" hidden="1" x14ac:dyDescent="0.25">
      <c r="A785" s="53" t="s">
        <v>938</v>
      </c>
      <c r="B785" s="50" t="s">
        <v>14</v>
      </c>
      <c r="C785" s="38" t="s">
        <v>994</v>
      </c>
      <c r="D785" s="52">
        <f t="shared" si="129"/>
        <v>0</v>
      </c>
      <c r="E785" s="52">
        <f t="shared" si="129"/>
        <v>0</v>
      </c>
      <c r="F785" s="52">
        <f t="shared" si="120"/>
        <v>0</v>
      </c>
    </row>
    <row r="786" spans="1:6" ht="22.5" hidden="1" x14ac:dyDescent="0.25">
      <c r="A786" s="53" t="s">
        <v>987</v>
      </c>
      <c r="B786" s="50" t="s">
        <v>14</v>
      </c>
      <c r="C786" s="38" t="s">
        <v>995</v>
      </c>
      <c r="D786" s="52">
        <v>0</v>
      </c>
      <c r="E786" s="52">
        <v>0</v>
      </c>
      <c r="F786" s="52">
        <f t="shared" si="120"/>
        <v>0</v>
      </c>
    </row>
    <row r="787" spans="1:6" ht="22.5" hidden="1" x14ac:dyDescent="0.25">
      <c r="A787" s="53" t="s">
        <v>967</v>
      </c>
      <c r="B787" s="50" t="s">
        <v>14</v>
      </c>
      <c r="C787" s="38" t="s">
        <v>968</v>
      </c>
      <c r="D787" s="52">
        <f>D788</f>
        <v>0</v>
      </c>
      <c r="E787" s="52">
        <f t="shared" ref="E787:F790" si="130">E788</f>
        <v>0</v>
      </c>
      <c r="F787" s="52">
        <f t="shared" si="130"/>
        <v>0</v>
      </c>
    </row>
    <row r="788" spans="1:6" ht="31.5" hidden="1" x14ac:dyDescent="0.25">
      <c r="A788" s="46" t="s">
        <v>969</v>
      </c>
      <c r="B788" s="50" t="s">
        <v>14</v>
      </c>
      <c r="C788" s="38" t="s">
        <v>975</v>
      </c>
      <c r="D788" s="52">
        <f>D789</f>
        <v>0</v>
      </c>
      <c r="E788" s="52">
        <f t="shared" si="130"/>
        <v>0</v>
      </c>
      <c r="F788" s="52">
        <f t="shared" si="130"/>
        <v>0</v>
      </c>
    </row>
    <row r="789" spans="1:6" hidden="1" x14ac:dyDescent="0.25">
      <c r="A789" s="46" t="s">
        <v>60</v>
      </c>
      <c r="B789" s="50" t="s">
        <v>14</v>
      </c>
      <c r="C789" s="38" t="s">
        <v>976</v>
      </c>
      <c r="D789" s="52">
        <f>D790</f>
        <v>0</v>
      </c>
      <c r="E789" s="52">
        <f t="shared" si="130"/>
        <v>0</v>
      </c>
      <c r="F789" s="52">
        <f t="shared" si="130"/>
        <v>0</v>
      </c>
    </row>
    <row r="790" spans="1:6" ht="21" hidden="1" x14ac:dyDescent="0.25">
      <c r="A790" s="46" t="s">
        <v>938</v>
      </c>
      <c r="B790" s="50" t="s">
        <v>14</v>
      </c>
      <c r="C790" s="38" t="s">
        <v>977</v>
      </c>
      <c r="D790" s="52">
        <f>D791</f>
        <v>0</v>
      </c>
      <c r="E790" s="52">
        <f t="shared" si="130"/>
        <v>0</v>
      </c>
      <c r="F790" s="52">
        <f t="shared" si="130"/>
        <v>0</v>
      </c>
    </row>
    <row r="791" spans="1:6" ht="21" hidden="1" x14ac:dyDescent="0.25">
      <c r="A791" s="46" t="s">
        <v>987</v>
      </c>
      <c r="B791" s="50" t="s">
        <v>14</v>
      </c>
      <c r="C791" s="38" t="s">
        <v>978</v>
      </c>
      <c r="D791" s="52">
        <v>0</v>
      </c>
      <c r="E791" s="52">
        <v>0</v>
      </c>
      <c r="F791" s="52">
        <f>D791-E791</f>
        <v>0</v>
      </c>
    </row>
    <row r="792" spans="1:6" x14ac:dyDescent="0.25">
      <c r="A792" s="53" t="s">
        <v>996</v>
      </c>
      <c r="B792" s="50" t="s">
        <v>14</v>
      </c>
      <c r="C792" s="38" t="s">
        <v>997</v>
      </c>
      <c r="D792" s="52">
        <f>D793</f>
        <v>639500</v>
      </c>
      <c r="E792" s="52">
        <f>E793</f>
        <v>437104.63</v>
      </c>
      <c r="F792" s="52">
        <f t="shared" si="120"/>
        <v>202395.37</v>
      </c>
    </row>
    <row r="793" spans="1:6" ht="12" customHeight="1" x14ac:dyDescent="0.25">
      <c r="A793" s="53" t="s">
        <v>998</v>
      </c>
      <c r="B793" s="50" t="s">
        <v>14</v>
      </c>
      <c r="C793" s="38" t="s">
        <v>999</v>
      </c>
      <c r="D793" s="52">
        <f>D795</f>
        <v>639500</v>
      </c>
      <c r="E793" s="52">
        <f>E795</f>
        <v>437104.63</v>
      </c>
      <c r="F793" s="52">
        <f t="shared" si="120"/>
        <v>202395.37</v>
      </c>
    </row>
    <row r="794" spans="1:6" ht="33.75" customHeight="1" x14ac:dyDescent="0.25">
      <c r="A794" s="53" t="s">
        <v>909</v>
      </c>
      <c r="B794" s="50" t="s">
        <v>14</v>
      </c>
      <c r="C794" s="38" t="s">
        <v>1000</v>
      </c>
      <c r="D794" s="52">
        <f t="shared" ref="D794:E798" si="131">D795</f>
        <v>639500</v>
      </c>
      <c r="E794" s="52">
        <f t="shared" si="131"/>
        <v>437104.63</v>
      </c>
      <c r="F794" s="52">
        <f t="shared" si="120"/>
        <v>202395.37</v>
      </c>
    </row>
    <row r="795" spans="1:6" ht="22.5" x14ac:dyDescent="0.25">
      <c r="A795" s="53" t="s">
        <v>1001</v>
      </c>
      <c r="B795" s="50" t="s">
        <v>14</v>
      </c>
      <c r="C795" s="38" t="s">
        <v>1002</v>
      </c>
      <c r="D795" s="52">
        <f t="shared" si="131"/>
        <v>639500</v>
      </c>
      <c r="E795" s="52">
        <f t="shared" si="131"/>
        <v>437104.63</v>
      </c>
      <c r="F795" s="52">
        <f t="shared" si="120"/>
        <v>202395.37</v>
      </c>
    </row>
    <row r="796" spans="1:6" ht="45" x14ac:dyDescent="0.25">
      <c r="A796" s="53" t="s">
        <v>101</v>
      </c>
      <c r="B796" s="50" t="s">
        <v>14</v>
      </c>
      <c r="C796" s="38" t="s">
        <v>1003</v>
      </c>
      <c r="D796" s="52">
        <f t="shared" si="131"/>
        <v>639500</v>
      </c>
      <c r="E796" s="52">
        <f t="shared" si="131"/>
        <v>437104.63</v>
      </c>
      <c r="F796" s="52">
        <f t="shared" si="120"/>
        <v>202395.37</v>
      </c>
    </row>
    <row r="797" spans="1:6" ht="22.5" x14ac:dyDescent="0.25">
      <c r="A797" s="53" t="s">
        <v>54</v>
      </c>
      <c r="B797" s="50" t="s">
        <v>14</v>
      </c>
      <c r="C797" s="38" t="s">
        <v>1004</v>
      </c>
      <c r="D797" s="52">
        <f t="shared" si="131"/>
        <v>639500</v>
      </c>
      <c r="E797" s="52">
        <f t="shared" si="131"/>
        <v>437104.63</v>
      </c>
      <c r="F797" s="52">
        <f t="shared" si="120"/>
        <v>202395.37</v>
      </c>
    </row>
    <row r="798" spans="1:6" ht="22.5" x14ac:dyDescent="0.25">
      <c r="A798" s="53" t="s">
        <v>56</v>
      </c>
      <c r="B798" s="50" t="s">
        <v>14</v>
      </c>
      <c r="C798" s="38" t="s">
        <v>1005</v>
      </c>
      <c r="D798" s="52">
        <f t="shared" si="131"/>
        <v>639500</v>
      </c>
      <c r="E798" s="52">
        <f t="shared" si="131"/>
        <v>437104.63</v>
      </c>
      <c r="F798" s="52">
        <f t="shared" si="120"/>
        <v>202395.37</v>
      </c>
    </row>
    <row r="799" spans="1:6" x14ac:dyDescent="0.25">
      <c r="A799" s="53" t="s">
        <v>58</v>
      </c>
      <c r="B799" s="50" t="s">
        <v>14</v>
      </c>
      <c r="C799" s="38" t="s">
        <v>1006</v>
      </c>
      <c r="D799" s="52">
        <v>639500</v>
      </c>
      <c r="E799" s="52">
        <v>437104.63</v>
      </c>
      <c r="F799" s="52">
        <f t="shared" si="120"/>
        <v>202395.37</v>
      </c>
    </row>
    <row r="800" spans="1:6" ht="15.75" customHeight="1" x14ac:dyDescent="0.25">
      <c r="A800" s="53" t="s">
        <v>1007</v>
      </c>
      <c r="B800" s="50" t="s">
        <v>14</v>
      </c>
      <c r="C800" s="38" t="s">
        <v>1008</v>
      </c>
      <c r="D800" s="52">
        <f>D801+D832</f>
        <v>11240104</v>
      </c>
      <c r="E800" s="52">
        <f>E801+E832</f>
        <v>1658983.19</v>
      </c>
      <c r="F800" s="52">
        <f t="shared" si="120"/>
        <v>9581120.8100000005</v>
      </c>
    </row>
    <row r="801" spans="1:6" x14ac:dyDescent="0.25">
      <c r="A801" s="53" t="s">
        <v>19</v>
      </c>
      <c r="B801" s="50" t="s">
        <v>14</v>
      </c>
      <c r="C801" s="38" t="s">
        <v>1009</v>
      </c>
      <c r="D801" s="52">
        <f>D802+D826</f>
        <v>11190104</v>
      </c>
      <c r="E801" s="52">
        <f>E802+E826</f>
        <v>1658983.19</v>
      </c>
      <c r="F801" s="52">
        <f t="shared" si="120"/>
        <v>9531120.8100000005</v>
      </c>
    </row>
    <row r="802" spans="1:6" ht="22.5" x14ac:dyDescent="0.25">
      <c r="A802" s="53" t="s">
        <v>136</v>
      </c>
      <c r="B802" s="50" t="s">
        <v>14</v>
      </c>
      <c r="C802" s="38" t="s">
        <v>1010</v>
      </c>
      <c r="D802" s="52">
        <f>D803</f>
        <v>10890104</v>
      </c>
      <c r="E802" s="52">
        <f>E803</f>
        <v>1658983.19</v>
      </c>
      <c r="F802" s="52">
        <f t="shared" si="120"/>
        <v>9231120.8100000005</v>
      </c>
    </row>
    <row r="803" spans="1:6" x14ac:dyDescent="0.25">
      <c r="A803" s="53" t="s">
        <v>1011</v>
      </c>
      <c r="B803" s="50" t="s">
        <v>14</v>
      </c>
      <c r="C803" s="38" t="s">
        <v>1012</v>
      </c>
      <c r="D803" s="52">
        <f>D804+D809</f>
        <v>10890104</v>
      </c>
      <c r="E803" s="52">
        <f>E804+E809</f>
        <v>1658983.19</v>
      </c>
      <c r="F803" s="52">
        <f t="shared" si="120"/>
        <v>9231120.8100000005</v>
      </c>
    </row>
    <row r="804" spans="1:6" ht="22.5" x14ac:dyDescent="0.25">
      <c r="A804" s="53" t="s">
        <v>1013</v>
      </c>
      <c r="B804" s="50" t="s">
        <v>14</v>
      </c>
      <c r="C804" s="38" t="s">
        <v>1014</v>
      </c>
      <c r="D804" s="52">
        <f t="shared" ref="D804:E807" si="132">D805</f>
        <v>737360</v>
      </c>
      <c r="E804" s="52">
        <f t="shared" si="132"/>
        <v>109068</v>
      </c>
      <c r="F804" s="52">
        <f t="shared" si="120"/>
        <v>628292</v>
      </c>
    </row>
    <row r="805" spans="1:6" ht="45" x14ac:dyDescent="0.25">
      <c r="A805" s="53" t="s">
        <v>101</v>
      </c>
      <c r="B805" s="50" t="s">
        <v>14</v>
      </c>
      <c r="C805" s="38" t="s">
        <v>1015</v>
      </c>
      <c r="D805" s="52">
        <f t="shared" si="132"/>
        <v>737360</v>
      </c>
      <c r="E805" s="52">
        <f t="shared" si="132"/>
        <v>109068</v>
      </c>
      <c r="F805" s="52">
        <f t="shared" si="120"/>
        <v>628292</v>
      </c>
    </row>
    <row r="806" spans="1:6" ht="22.5" x14ac:dyDescent="0.25">
      <c r="A806" s="53" t="s">
        <v>54</v>
      </c>
      <c r="B806" s="50" t="s">
        <v>14</v>
      </c>
      <c r="C806" s="38" t="s">
        <v>1016</v>
      </c>
      <c r="D806" s="52">
        <f t="shared" si="132"/>
        <v>737360</v>
      </c>
      <c r="E806" s="52">
        <f t="shared" si="132"/>
        <v>109068</v>
      </c>
      <c r="F806" s="52">
        <f t="shared" si="120"/>
        <v>628292</v>
      </c>
    </row>
    <row r="807" spans="1:6" ht="22.5" x14ac:dyDescent="0.25">
      <c r="A807" s="53" t="s">
        <v>56</v>
      </c>
      <c r="B807" s="50" t="s">
        <v>14</v>
      </c>
      <c r="C807" s="38" t="s">
        <v>1017</v>
      </c>
      <c r="D807" s="52">
        <f t="shared" si="132"/>
        <v>737360</v>
      </c>
      <c r="E807" s="52">
        <f t="shared" si="132"/>
        <v>109068</v>
      </c>
      <c r="F807" s="52">
        <f t="shared" si="120"/>
        <v>628292</v>
      </c>
    </row>
    <row r="808" spans="1:6" ht="22.5" x14ac:dyDescent="0.25">
      <c r="A808" s="53" t="s">
        <v>112</v>
      </c>
      <c r="B808" s="50" t="s">
        <v>14</v>
      </c>
      <c r="C808" s="38" t="s">
        <v>1018</v>
      </c>
      <c r="D808" s="52">
        <v>737360</v>
      </c>
      <c r="E808" s="52">
        <v>109068</v>
      </c>
      <c r="F808" s="52">
        <f t="shared" si="120"/>
        <v>628292</v>
      </c>
    </row>
    <row r="809" spans="1:6" ht="22.5" x14ac:dyDescent="0.25">
      <c r="A809" s="53" t="s">
        <v>1019</v>
      </c>
      <c r="B809" s="50" t="s">
        <v>14</v>
      </c>
      <c r="C809" s="38" t="s">
        <v>1020</v>
      </c>
      <c r="D809" s="52">
        <f>D810+D815</f>
        <v>10152744</v>
      </c>
      <c r="E809" s="52">
        <f>E810+E815</f>
        <v>1549915.19</v>
      </c>
      <c r="F809" s="52">
        <f t="shared" si="120"/>
        <v>8602828.8100000005</v>
      </c>
    </row>
    <row r="810" spans="1:6" ht="22.5" x14ac:dyDescent="0.25">
      <c r="A810" s="53" t="s">
        <v>27</v>
      </c>
      <c r="B810" s="50" t="s">
        <v>14</v>
      </c>
      <c r="C810" s="38" t="s">
        <v>1021</v>
      </c>
      <c r="D810" s="52">
        <f>D811</f>
        <v>9366744</v>
      </c>
      <c r="E810" s="52">
        <f>E811</f>
        <v>1549415.19</v>
      </c>
      <c r="F810" s="52">
        <f t="shared" ref="F810:F831" si="133">D810-E810</f>
        <v>7817328.8100000005</v>
      </c>
    </row>
    <row r="811" spans="1:6" ht="45" x14ac:dyDescent="0.25">
      <c r="A811" s="53" t="s">
        <v>29</v>
      </c>
      <c r="B811" s="50" t="s">
        <v>14</v>
      </c>
      <c r="C811" s="38" t="s">
        <v>1022</v>
      </c>
      <c r="D811" s="52">
        <f>D812</f>
        <v>9366744</v>
      </c>
      <c r="E811" s="52">
        <f>E812</f>
        <v>1549415.19</v>
      </c>
      <c r="F811" s="52">
        <f t="shared" si="133"/>
        <v>7817328.8100000005</v>
      </c>
    </row>
    <row r="812" spans="1:6" ht="22.5" x14ac:dyDescent="0.25">
      <c r="A812" s="53" t="s">
        <v>31</v>
      </c>
      <c r="B812" s="50" t="s">
        <v>14</v>
      </c>
      <c r="C812" s="38" t="s">
        <v>1023</v>
      </c>
      <c r="D812" s="52">
        <f>D813+D814</f>
        <v>9366744</v>
      </c>
      <c r="E812" s="52">
        <f>E813+E814</f>
        <v>1549415.19</v>
      </c>
      <c r="F812" s="52">
        <f t="shared" si="133"/>
        <v>7817328.8100000005</v>
      </c>
    </row>
    <row r="813" spans="1:6" x14ac:dyDescent="0.25">
      <c r="A813" s="53" t="s">
        <v>33</v>
      </c>
      <c r="B813" s="50" t="s">
        <v>14</v>
      </c>
      <c r="C813" s="38" t="s">
        <v>1024</v>
      </c>
      <c r="D813" s="52">
        <v>7194120</v>
      </c>
      <c r="E813" s="52">
        <v>1255757.3400000001</v>
      </c>
      <c r="F813" s="52">
        <f t="shared" si="133"/>
        <v>5938362.6600000001</v>
      </c>
    </row>
    <row r="814" spans="1:6" ht="36.75" customHeight="1" x14ac:dyDescent="0.25">
      <c r="A814" s="62" t="s">
        <v>283</v>
      </c>
      <c r="B814" s="50" t="s">
        <v>14</v>
      </c>
      <c r="C814" s="38" t="s">
        <v>1025</v>
      </c>
      <c r="D814" s="52">
        <v>2172624</v>
      </c>
      <c r="E814" s="52">
        <v>293657.84999999998</v>
      </c>
      <c r="F814" s="52">
        <f t="shared" si="133"/>
        <v>1878966.15</v>
      </c>
    </row>
    <row r="815" spans="1:6" ht="22.5" x14ac:dyDescent="0.25">
      <c r="A815" s="53" t="s">
        <v>37</v>
      </c>
      <c r="B815" s="50" t="s">
        <v>14</v>
      </c>
      <c r="C815" s="38" t="s">
        <v>1026</v>
      </c>
      <c r="D815" s="52">
        <f>D816+D819+D822</f>
        <v>786000</v>
      </c>
      <c r="E815" s="52">
        <f>E816+E819+E822</f>
        <v>500</v>
      </c>
      <c r="F815" s="52">
        <f t="shared" si="133"/>
        <v>785500</v>
      </c>
    </row>
    <row r="816" spans="1:6" ht="45" x14ac:dyDescent="0.25">
      <c r="A816" s="53" t="s">
        <v>29</v>
      </c>
      <c r="B816" s="50" t="s">
        <v>14</v>
      </c>
      <c r="C816" s="38" t="s">
        <v>1027</v>
      </c>
      <c r="D816" s="52">
        <f>D817</f>
        <v>682000</v>
      </c>
      <c r="E816" s="52">
        <f>E817</f>
        <v>0</v>
      </c>
      <c r="F816" s="52">
        <f t="shared" si="133"/>
        <v>682000</v>
      </c>
    </row>
    <row r="817" spans="1:6" ht="22.5" x14ac:dyDescent="0.25">
      <c r="A817" s="53" t="s">
        <v>31</v>
      </c>
      <c r="B817" s="50" t="s">
        <v>14</v>
      </c>
      <c r="C817" s="38" t="s">
        <v>1028</v>
      </c>
      <c r="D817" s="52">
        <f>D818</f>
        <v>682000</v>
      </c>
      <c r="E817" s="52">
        <f>E818</f>
        <v>0</v>
      </c>
      <c r="F817" s="52">
        <f t="shared" si="133"/>
        <v>682000</v>
      </c>
    </row>
    <row r="818" spans="1:6" ht="30" customHeight="1" x14ac:dyDescent="0.25">
      <c r="A818" s="53" t="s">
        <v>41</v>
      </c>
      <c r="B818" s="50" t="s">
        <v>14</v>
      </c>
      <c r="C818" s="38" t="s">
        <v>1029</v>
      </c>
      <c r="D818" s="52">
        <v>682000</v>
      </c>
      <c r="E818" s="52">
        <v>0</v>
      </c>
      <c r="F818" s="52">
        <f t="shared" si="133"/>
        <v>682000</v>
      </c>
    </row>
    <row r="819" spans="1:6" ht="22.5" x14ac:dyDescent="0.25">
      <c r="A819" s="53" t="s">
        <v>54</v>
      </c>
      <c r="B819" s="50" t="s">
        <v>14</v>
      </c>
      <c r="C819" s="38" t="s">
        <v>1030</v>
      </c>
      <c r="D819" s="52">
        <f>D820</f>
        <v>102000</v>
      </c>
      <c r="E819" s="52">
        <f>E820</f>
        <v>0</v>
      </c>
      <c r="F819" s="52">
        <f t="shared" si="133"/>
        <v>102000</v>
      </c>
    </row>
    <row r="820" spans="1:6" ht="22.5" x14ac:dyDescent="0.25">
      <c r="A820" s="53" t="s">
        <v>56</v>
      </c>
      <c r="B820" s="50" t="s">
        <v>14</v>
      </c>
      <c r="C820" s="38" t="s">
        <v>1031</v>
      </c>
      <c r="D820" s="52">
        <f>D821</f>
        <v>102000</v>
      </c>
      <c r="E820" s="52">
        <f>E821</f>
        <v>0</v>
      </c>
      <c r="F820" s="52">
        <f t="shared" si="133"/>
        <v>102000</v>
      </c>
    </row>
    <row r="821" spans="1:6" x14ac:dyDescent="0.25">
      <c r="A821" s="53" t="s">
        <v>105</v>
      </c>
      <c r="B821" s="50" t="s">
        <v>14</v>
      </c>
      <c r="C821" s="38" t="s">
        <v>1032</v>
      </c>
      <c r="D821" s="52">
        <v>102000</v>
      </c>
      <c r="E821" s="52">
        <v>0</v>
      </c>
      <c r="F821" s="52">
        <f t="shared" si="133"/>
        <v>102000</v>
      </c>
    </row>
    <row r="822" spans="1:6" x14ac:dyDescent="0.25">
      <c r="A822" s="53" t="s">
        <v>64</v>
      </c>
      <c r="B822" s="50" t="s">
        <v>14</v>
      </c>
      <c r="C822" s="38" t="s">
        <v>1033</v>
      </c>
      <c r="D822" s="52">
        <f>D823</f>
        <v>2000</v>
      </c>
      <c r="E822" s="52">
        <f>E823</f>
        <v>500</v>
      </c>
      <c r="F822" s="52">
        <f t="shared" si="133"/>
        <v>1500</v>
      </c>
    </row>
    <row r="823" spans="1:6" x14ac:dyDescent="0.25">
      <c r="A823" s="53" t="s">
        <v>66</v>
      </c>
      <c r="B823" s="50" t="s">
        <v>14</v>
      </c>
      <c r="C823" s="38" t="s">
        <v>1034</v>
      </c>
      <c r="D823" s="52">
        <f>D824+D825</f>
        <v>2000</v>
      </c>
      <c r="E823" s="52">
        <f>E824+E825</f>
        <v>500</v>
      </c>
      <c r="F823" s="52">
        <f t="shared" si="133"/>
        <v>1500</v>
      </c>
    </row>
    <row r="824" spans="1:6" x14ac:dyDescent="0.25">
      <c r="A824" s="53" t="s">
        <v>124</v>
      </c>
      <c r="B824" s="50" t="s">
        <v>14</v>
      </c>
      <c r="C824" s="38" t="s">
        <v>1035</v>
      </c>
      <c r="D824" s="52">
        <v>1000</v>
      </c>
      <c r="E824" s="52">
        <v>0</v>
      </c>
      <c r="F824" s="52">
        <f t="shared" si="133"/>
        <v>1000</v>
      </c>
    </row>
    <row r="825" spans="1:6" x14ac:dyDescent="0.25">
      <c r="A825" s="53" t="s">
        <v>68</v>
      </c>
      <c r="B825" s="50" t="s">
        <v>14</v>
      </c>
      <c r="C825" s="38" t="s">
        <v>1036</v>
      </c>
      <c r="D825" s="52">
        <v>1000</v>
      </c>
      <c r="E825" s="52">
        <v>500</v>
      </c>
      <c r="F825" s="52">
        <f t="shared" si="133"/>
        <v>500</v>
      </c>
    </row>
    <row r="826" spans="1:6" x14ac:dyDescent="0.25">
      <c r="A826" s="53" t="s">
        <v>1037</v>
      </c>
      <c r="B826" s="50" t="s">
        <v>14</v>
      </c>
      <c r="C826" s="38" t="s">
        <v>1038</v>
      </c>
      <c r="D826" s="52">
        <f t="shared" ref="D826:E830" si="134">D827</f>
        <v>300000</v>
      </c>
      <c r="E826" s="52">
        <f t="shared" si="134"/>
        <v>0</v>
      </c>
      <c r="F826" s="52">
        <f t="shared" si="133"/>
        <v>300000</v>
      </c>
    </row>
    <row r="827" spans="1:6" x14ac:dyDescent="0.25">
      <c r="A827" s="53" t="s">
        <v>1011</v>
      </c>
      <c r="B827" s="50" t="s">
        <v>14</v>
      </c>
      <c r="C827" s="38" t="s">
        <v>1039</v>
      </c>
      <c r="D827" s="52">
        <f t="shared" si="134"/>
        <v>300000</v>
      </c>
      <c r="E827" s="52">
        <f t="shared" si="134"/>
        <v>0</v>
      </c>
      <c r="F827" s="52">
        <f t="shared" si="133"/>
        <v>300000</v>
      </c>
    </row>
    <row r="828" spans="1:6" ht="33.75" x14ac:dyDescent="0.25">
      <c r="A828" s="53" t="s">
        <v>1040</v>
      </c>
      <c r="B828" s="50" t="s">
        <v>14</v>
      </c>
      <c r="C828" s="38" t="s">
        <v>1041</v>
      </c>
      <c r="D828" s="52">
        <f t="shared" si="134"/>
        <v>300000</v>
      </c>
      <c r="E828" s="52">
        <f t="shared" si="134"/>
        <v>0</v>
      </c>
      <c r="F828" s="52">
        <f t="shared" si="133"/>
        <v>300000</v>
      </c>
    </row>
    <row r="829" spans="1:6" ht="22.5" x14ac:dyDescent="0.25">
      <c r="A829" s="53" t="s">
        <v>1042</v>
      </c>
      <c r="B829" s="50" t="s">
        <v>14</v>
      </c>
      <c r="C829" s="38" t="s">
        <v>1043</v>
      </c>
      <c r="D829" s="52">
        <f t="shared" si="134"/>
        <v>300000</v>
      </c>
      <c r="E829" s="52">
        <f t="shared" si="134"/>
        <v>0</v>
      </c>
      <c r="F829" s="52">
        <f t="shared" si="133"/>
        <v>300000</v>
      </c>
    </row>
    <row r="830" spans="1:6" x14ac:dyDescent="0.25">
      <c r="A830" s="53" t="s">
        <v>64</v>
      </c>
      <c r="B830" s="50" t="s">
        <v>14</v>
      </c>
      <c r="C830" s="38" t="s">
        <v>1044</v>
      </c>
      <c r="D830" s="52">
        <f t="shared" si="134"/>
        <v>300000</v>
      </c>
      <c r="E830" s="52">
        <f t="shared" si="134"/>
        <v>0</v>
      </c>
      <c r="F830" s="52">
        <f t="shared" si="133"/>
        <v>300000</v>
      </c>
    </row>
    <row r="831" spans="1:6" x14ac:dyDescent="0.25">
      <c r="A831" s="53" t="s">
        <v>1045</v>
      </c>
      <c r="B831" s="50" t="s">
        <v>14</v>
      </c>
      <c r="C831" s="38" t="s">
        <v>1046</v>
      </c>
      <c r="D831" s="52">
        <v>300000</v>
      </c>
      <c r="E831" s="52">
        <v>0</v>
      </c>
      <c r="F831" s="52">
        <f t="shared" si="133"/>
        <v>300000</v>
      </c>
    </row>
    <row r="832" spans="1:6" x14ac:dyDescent="0.25">
      <c r="A832" s="49" t="s">
        <v>886</v>
      </c>
      <c r="B832" s="50" t="s">
        <v>14</v>
      </c>
      <c r="C832" s="38" t="s">
        <v>1047</v>
      </c>
      <c r="D832" s="52">
        <f t="shared" ref="D832:E838" si="135">D833</f>
        <v>50000</v>
      </c>
      <c r="E832" s="52">
        <f t="shared" si="135"/>
        <v>0</v>
      </c>
      <c r="F832" s="52">
        <f t="shared" ref="F832:F839" si="136">D832-E832</f>
        <v>50000</v>
      </c>
    </row>
    <row r="833" spans="1:6" ht="22.5" x14ac:dyDescent="0.25">
      <c r="A833" s="49" t="s">
        <v>888</v>
      </c>
      <c r="B833" s="50" t="s">
        <v>14</v>
      </c>
      <c r="C833" s="38" t="s">
        <v>1048</v>
      </c>
      <c r="D833" s="52">
        <f t="shared" si="135"/>
        <v>50000</v>
      </c>
      <c r="E833" s="52">
        <f t="shared" si="135"/>
        <v>0</v>
      </c>
      <c r="F833" s="52">
        <f t="shared" si="136"/>
        <v>50000</v>
      </c>
    </row>
    <row r="834" spans="1:6" x14ac:dyDescent="0.25">
      <c r="A834" s="49" t="s">
        <v>23</v>
      </c>
      <c r="B834" s="50" t="s">
        <v>14</v>
      </c>
      <c r="C834" s="51" t="s">
        <v>1049</v>
      </c>
      <c r="D834" s="52">
        <f t="shared" si="135"/>
        <v>50000</v>
      </c>
      <c r="E834" s="52">
        <f t="shared" si="135"/>
        <v>0</v>
      </c>
      <c r="F834" s="52">
        <f t="shared" si="136"/>
        <v>50000</v>
      </c>
    </row>
    <row r="835" spans="1:6" ht="33.75" x14ac:dyDescent="0.25">
      <c r="A835" s="49" t="s">
        <v>892</v>
      </c>
      <c r="B835" s="50" t="s">
        <v>14</v>
      </c>
      <c r="C835" s="51" t="s">
        <v>1050</v>
      </c>
      <c r="D835" s="52">
        <f t="shared" si="135"/>
        <v>50000</v>
      </c>
      <c r="E835" s="52">
        <f t="shared" si="135"/>
        <v>0</v>
      </c>
      <c r="F835" s="52">
        <f t="shared" si="136"/>
        <v>50000</v>
      </c>
    </row>
    <row r="836" spans="1:6" ht="25.5" customHeight="1" x14ac:dyDescent="0.25">
      <c r="A836" s="53" t="s">
        <v>894</v>
      </c>
      <c r="B836" s="50" t="s">
        <v>14</v>
      </c>
      <c r="C836" s="38" t="s">
        <v>1051</v>
      </c>
      <c r="D836" s="52">
        <f t="shared" si="135"/>
        <v>50000</v>
      </c>
      <c r="E836" s="52">
        <f t="shared" si="135"/>
        <v>0</v>
      </c>
      <c r="F836" s="52">
        <f t="shared" si="136"/>
        <v>50000</v>
      </c>
    </row>
    <row r="837" spans="1:6" ht="22.5" x14ac:dyDescent="0.25">
      <c r="A837" s="53" t="s">
        <v>54</v>
      </c>
      <c r="B837" s="50" t="s">
        <v>14</v>
      </c>
      <c r="C837" s="51" t="s">
        <v>1052</v>
      </c>
      <c r="D837" s="52">
        <f t="shared" si="135"/>
        <v>50000</v>
      </c>
      <c r="E837" s="52">
        <f t="shared" si="135"/>
        <v>0</v>
      </c>
      <c r="F837" s="52">
        <f t="shared" si="136"/>
        <v>50000</v>
      </c>
    </row>
    <row r="838" spans="1:6" ht="22.5" x14ac:dyDescent="0.25">
      <c r="A838" s="49" t="s">
        <v>56</v>
      </c>
      <c r="B838" s="50" t="s">
        <v>14</v>
      </c>
      <c r="C838" s="51" t="s">
        <v>1053</v>
      </c>
      <c r="D838" s="52">
        <f t="shared" si="135"/>
        <v>50000</v>
      </c>
      <c r="E838" s="52">
        <f t="shared" si="135"/>
        <v>0</v>
      </c>
      <c r="F838" s="52">
        <f t="shared" si="136"/>
        <v>50000</v>
      </c>
    </row>
    <row r="839" spans="1:6" ht="15.75" thickBot="1" x14ac:dyDescent="0.3">
      <c r="A839" s="63" t="s">
        <v>58</v>
      </c>
      <c r="B839" s="50" t="s">
        <v>14</v>
      </c>
      <c r="C839" s="51" t="s">
        <v>1054</v>
      </c>
      <c r="D839" s="52">
        <v>50000</v>
      </c>
      <c r="E839" s="52">
        <v>0</v>
      </c>
      <c r="F839" s="52">
        <f t="shared" si="136"/>
        <v>50000</v>
      </c>
    </row>
    <row r="840" spans="1:6" ht="15.75" thickBot="1" x14ac:dyDescent="0.3">
      <c r="A840" s="1" t="s">
        <v>15</v>
      </c>
      <c r="B840" s="2" t="s">
        <v>16</v>
      </c>
      <c r="C840" s="3" t="s">
        <v>8</v>
      </c>
      <c r="D840" s="4">
        <v>-58093343.829999998</v>
      </c>
      <c r="E840" s="4">
        <v>65248633.299999997</v>
      </c>
      <c r="F840" s="5" t="s">
        <v>8</v>
      </c>
    </row>
    <row r="848" spans="1:6" x14ac:dyDescent="0.25">
      <c r="D848" s="8" t="s">
        <v>1067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50.7109375" style="113" customWidth="1"/>
    <col min="2" max="2" width="13.28515625" style="113" customWidth="1"/>
    <col min="3" max="3" width="27.28515625" style="113" customWidth="1"/>
    <col min="4" max="6" width="19.85546875" style="113" customWidth="1"/>
    <col min="7" max="7" width="9.140625" style="113" customWidth="1"/>
    <col min="8" max="16384" width="9.140625" style="113"/>
  </cols>
  <sheetData>
    <row r="1" spans="1:7" ht="15" customHeight="1" x14ac:dyDescent="0.25">
      <c r="A1" s="90"/>
      <c r="B1" s="91"/>
      <c r="C1" s="92"/>
      <c r="D1" s="78"/>
      <c r="E1" s="93"/>
      <c r="F1" s="94" t="s">
        <v>1130</v>
      </c>
      <c r="G1" s="75"/>
    </row>
    <row r="2" spans="1:7" ht="14.1" customHeight="1" x14ac:dyDescent="0.25">
      <c r="A2" s="98" t="s">
        <v>1131</v>
      </c>
      <c r="B2" s="99"/>
      <c r="C2" s="99"/>
      <c r="D2" s="99"/>
      <c r="E2" s="99"/>
      <c r="F2" s="99"/>
      <c r="G2" s="75"/>
    </row>
    <row r="3" spans="1:7" ht="12" customHeight="1" x14ac:dyDescent="0.25">
      <c r="A3" s="185"/>
      <c r="B3" s="184"/>
      <c r="C3" s="183"/>
      <c r="D3" s="182"/>
      <c r="E3" s="181"/>
      <c r="F3" s="180"/>
      <c r="G3" s="75"/>
    </row>
    <row r="4" spans="1:7" ht="13.5" customHeight="1" x14ac:dyDescent="0.25">
      <c r="A4" s="106" t="s">
        <v>0</v>
      </c>
      <c r="B4" s="106" t="s">
        <v>1</v>
      </c>
      <c r="C4" s="106" t="s">
        <v>1132</v>
      </c>
      <c r="D4" s="106" t="s">
        <v>2</v>
      </c>
      <c r="E4" s="106" t="s">
        <v>3</v>
      </c>
      <c r="F4" s="106" t="s">
        <v>4</v>
      </c>
      <c r="G4" s="75"/>
    </row>
    <row r="5" spans="1:7" ht="12" customHeight="1" x14ac:dyDescent="0.25">
      <c r="A5" s="107"/>
      <c r="B5" s="107"/>
      <c r="C5" s="107"/>
      <c r="D5" s="107"/>
      <c r="E5" s="107"/>
      <c r="F5" s="107"/>
      <c r="G5" s="75"/>
    </row>
    <row r="6" spans="1:7" ht="12" customHeight="1" x14ac:dyDescent="0.25">
      <c r="A6" s="107"/>
      <c r="B6" s="107"/>
      <c r="C6" s="107"/>
      <c r="D6" s="107"/>
      <c r="E6" s="107"/>
      <c r="F6" s="107"/>
      <c r="G6" s="75"/>
    </row>
    <row r="7" spans="1:7" ht="11.25" customHeight="1" x14ac:dyDescent="0.25">
      <c r="A7" s="107"/>
      <c r="B7" s="107"/>
      <c r="C7" s="107"/>
      <c r="D7" s="107"/>
      <c r="E7" s="107"/>
      <c r="F7" s="107"/>
      <c r="G7" s="75"/>
    </row>
    <row r="8" spans="1:7" ht="10.5" customHeight="1" x14ac:dyDescent="0.25">
      <c r="A8" s="107"/>
      <c r="B8" s="107"/>
      <c r="C8" s="107"/>
      <c r="D8" s="107"/>
      <c r="E8" s="107"/>
      <c r="F8" s="107"/>
      <c r="G8" s="75"/>
    </row>
    <row r="9" spans="1:7" ht="12" customHeight="1" thickBot="1" x14ac:dyDescent="0.3">
      <c r="A9" s="87">
        <v>1</v>
      </c>
      <c r="B9" s="88">
        <v>2</v>
      </c>
      <c r="C9" s="95">
        <v>3</v>
      </c>
      <c r="D9" s="96" t="s">
        <v>5</v>
      </c>
      <c r="E9" s="96" t="s">
        <v>6</v>
      </c>
      <c r="F9" s="96" t="s">
        <v>7</v>
      </c>
      <c r="G9" s="75"/>
    </row>
    <row r="10" spans="1:7" ht="18" customHeight="1" x14ac:dyDescent="0.25">
      <c r="A10" s="1" t="s">
        <v>1399</v>
      </c>
      <c r="B10" s="179">
        <v>500</v>
      </c>
      <c r="C10" s="178" t="s">
        <v>8</v>
      </c>
      <c r="D10" s="123">
        <v>58093343.829999998</v>
      </c>
      <c r="E10" s="123">
        <v>-65248633.299999997</v>
      </c>
      <c r="F10" s="177">
        <v>123341977.13</v>
      </c>
      <c r="G10" s="75"/>
    </row>
    <row r="11" spans="1:7" ht="12" customHeight="1" x14ac:dyDescent="0.25">
      <c r="A11" s="176" t="s">
        <v>9</v>
      </c>
      <c r="B11" s="164"/>
      <c r="C11" s="166"/>
      <c r="D11" s="172"/>
      <c r="E11" s="172"/>
      <c r="F11" s="171"/>
      <c r="G11" s="75"/>
    </row>
    <row r="12" spans="1:7" ht="18" customHeight="1" x14ac:dyDescent="0.25">
      <c r="A12" s="175" t="s">
        <v>1398</v>
      </c>
      <c r="B12" s="164">
        <v>520</v>
      </c>
      <c r="C12" s="166" t="s">
        <v>8</v>
      </c>
      <c r="D12" s="162">
        <v>18834978.100000001</v>
      </c>
      <c r="E12" s="162" t="s">
        <v>1156</v>
      </c>
      <c r="F12" s="168">
        <v>18834978.100000001</v>
      </c>
      <c r="G12" s="75"/>
    </row>
    <row r="13" spans="1:7" ht="12" customHeight="1" x14ac:dyDescent="0.25">
      <c r="A13" s="174" t="s">
        <v>1390</v>
      </c>
      <c r="B13" s="164"/>
      <c r="C13" s="166"/>
      <c r="D13" s="172"/>
      <c r="E13" s="172"/>
      <c r="F13" s="171"/>
      <c r="G13" s="75"/>
    </row>
    <row r="14" spans="1:7" ht="23.25" x14ac:dyDescent="0.25">
      <c r="A14" s="165" t="s">
        <v>1397</v>
      </c>
      <c r="B14" s="164">
        <v>520</v>
      </c>
      <c r="C14" s="166" t="s">
        <v>1396</v>
      </c>
      <c r="D14" s="162">
        <v>18834978.100000001</v>
      </c>
      <c r="E14" s="162" t="s">
        <v>1156</v>
      </c>
      <c r="F14" s="168">
        <v>18834978.100000001</v>
      </c>
      <c r="G14" s="75"/>
    </row>
    <row r="15" spans="1:7" ht="23.25" x14ac:dyDescent="0.25">
      <c r="A15" s="165" t="s">
        <v>1395</v>
      </c>
      <c r="B15" s="164">
        <v>520</v>
      </c>
      <c r="C15" s="166" t="s">
        <v>1394</v>
      </c>
      <c r="D15" s="162">
        <v>18834978.100000001</v>
      </c>
      <c r="E15" s="162" t="s">
        <v>1156</v>
      </c>
      <c r="F15" s="168">
        <v>18834978.100000001</v>
      </c>
      <c r="G15" s="75"/>
    </row>
    <row r="16" spans="1:7" ht="23.25" x14ac:dyDescent="0.25">
      <c r="A16" s="165" t="s">
        <v>1393</v>
      </c>
      <c r="B16" s="164">
        <v>520</v>
      </c>
      <c r="C16" s="166" t="s">
        <v>1392</v>
      </c>
      <c r="D16" s="162">
        <v>18834978.100000001</v>
      </c>
      <c r="E16" s="162" t="s">
        <v>1156</v>
      </c>
      <c r="F16" s="168">
        <v>18834978.100000001</v>
      </c>
      <c r="G16" s="75"/>
    </row>
    <row r="17" spans="1:7" ht="14.1" customHeight="1" x14ac:dyDescent="0.25">
      <c r="A17" s="167" t="s">
        <v>1391</v>
      </c>
      <c r="B17" s="164">
        <v>620</v>
      </c>
      <c r="C17" s="166" t="s">
        <v>8</v>
      </c>
      <c r="D17" s="162" t="s">
        <v>1156</v>
      </c>
      <c r="E17" s="162" t="s">
        <v>1156</v>
      </c>
      <c r="F17" s="168" t="s">
        <v>1156</v>
      </c>
      <c r="G17" s="75"/>
    </row>
    <row r="18" spans="1:7" ht="12.95" customHeight="1" x14ac:dyDescent="0.25">
      <c r="A18" s="173" t="s">
        <v>1390</v>
      </c>
      <c r="B18" s="164"/>
      <c r="C18" s="166"/>
      <c r="D18" s="172"/>
      <c r="E18" s="172"/>
      <c r="F18" s="171"/>
      <c r="G18" s="75"/>
    </row>
    <row r="19" spans="1:7" ht="14.1" customHeight="1" x14ac:dyDescent="0.25">
      <c r="A19" s="170" t="s">
        <v>1133</v>
      </c>
      <c r="B19" s="164">
        <v>700</v>
      </c>
      <c r="C19" s="166"/>
      <c r="D19" s="162">
        <v>39258365.729999997</v>
      </c>
      <c r="E19" s="162">
        <v>-65248633.299999997</v>
      </c>
      <c r="F19" s="168">
        <v>104506999.03</v>
      </c>
      <c r="G19" s="75"/>
    </row>
    <row r="20" spans="1:7" ht="23.25" x14ac:dyDescent="0.25">
      <c r="A20" s="169" t="s">
        <v>1389</v>
      </c>
      <c r="B20" s="164">
        <v>700</v>
      </c>
      <c r="C20" s="166" t="s">
        <v>1388</v>
      </c>
      <c r="D20" s="162">
        <v>39258365.729999997</v>
      </c>
      <c r="E20" s="162">
        <v>-65248633.299999997</v>
      </c>
      <c r="F20" s="168">
        <v>104506999.03</v>
      </c>
      <c r="G20" s="75"/>
    </row>
    <row r="21" spans="1:7" ht="14.1" customHeight="1" x14ac:dyDescent="0.25">
      <c r="A21" s="167" t="s">
        <v>1387</v>
      </c>
      <c r="B21" s="164">
        <v>710</v>
      </c>
      <c r="C21" s="166"/>
      <c r="D21" s="162">
        <v>-500380999.55000001</v>
      </c>
      <c r="E21" s="162">
        <v>-102927656.31</v>
      </c>
      <c r="F21" s="161" t="s">
        <v>1135</v>
      </c>
      <c r="G21" s="75"/>
    </row>
    <row r="22" spans="1:7" x14ac:dyDescent="0.25">
      <c r="A22" s="165" t="s">
        <v>1386</v>
      </c>
      <c r="B22" s="164">
        <v>710</v>
      </c>
      <c r="C22" s="166" t="s">
        <v>1385</v>
      </c>
      <c r="D22" s="162">
        <v>-500380999.55000001</v>
      </c>
      <c r="E22" s="162">
        <v>-102927656.31</v>
      </c>
      <c r="F22" s="161" t="s">
        <v>1135</v>
      </c>
      <c r="G22" s="75"/>
    </row>
    <row r="23" spans="1:7" x14ac:dyDescent="0.25">
      <c r="A23" s="165" t="s">
        <v>1384</v>
      </c>
      <c r="B23" s="164">
        <v>710</v>
      </c>
      <c r="C23" s="166" t="s">
        <v>1383</v>
      </c>
      <c r="D23" s="162">
        <v>-500380999.55000001</v>
      </c>
      <c r="E23" s="162">
        <v>-102927656.31</v>
      </c>
      <c r="F23" s="161" t="s">
        <v>1135</v>
      </c>
      <c r="G23" s="75"/>
    </row>
    <row r="24" spans="1:7" x14ac:dyDescent="0.25">
      <c r="A24" s="165" t="s">
        <v>1382</v>
      </c>
      <c r="B24" s="164">
        <v>710</v>
      </c>
      <c r="C24" s="166" t="s">
        <v>1381</v>
      </c>
      <c r="D24" s="162">
        <v>-500380999.55000001</v>
      </c>
      <c r="E24" s="162">
        <v>-102927656.31</v>
      </c>
      <c r="F24" s="161" t="s">
        <v>1135</v>
      </c>
      <c r="G24" s="75"/>
    </row>
    <row r="25" spans="1:7" ht="23.25" x14ac:dyDescent="0.25">
      <c r="A25" s="165" t="s">
        <v>1380</v>
      </c>
      <c r="B25" s="164">
        <v>710</v>
      </c>
      <c r="C25" s="166" t="s">
        <v>1379</v>
      </c>
      <c r="D25" s="162">
        <v>-500380999.55000001</v>
      </c>
      <c r="E25" s="162">
        <v>-102927656.31</v>
      </c>
      <c r="F25" s="161" t="s">
        <v>1135</v>
      </c>
      <c r="G25" s="75"/>
    </row>
    <row r="26" spans="1:7" ht="14.1" customHeight="1" x14ac:dyDescent="0.25">
      <c r="A26" s="167" t="s">
        <v>1378</v>
      </c>
      <c r="B26" s="164">
        <v>720</v>
      </c>
      <c r="C26" s="166"/>
      <c r="D26" s="162">
        <v>539639365.27999997</v>
      </c>
      <c r="E26" s="162">
        <v>37679023.009999998</v>
      </c>
      <c r="F26" s="161" t="s">
        <v>1135</v>
      </c>
      <c r="G26" s="75"/>
    </row>
    <row r="27" spans="1:7" x14ac:dyDescent="0.25">
      <c r="A27" s="165" t="s">
        <v>1377</v>
      </c>
      <c r="B27" s="164">
        <v>720</v>
      </c>
      <c r="C27" s="163" t="s">
        <v>1376</v>
      </c>
      <c r="D27" s="162">
        <v>539639365.27999997</v>
      </c>
      <c r="E27" s="162">
        <v>37679023.009999998</v>
      </c>
      <c r="F27" s="161" t="s">
        <v>1135</v>
      </c>
      <c r="G27" s="75"/>
    </row>
    <row r="28" spans="1:7" x14ac:dyDescent="0.25">
      <c r="A28" s="165" t="s">
        <v>1375</v>
      </c>
      <c r="B28" s="164">
        <v>720</v>
      </c>
      <c r="C28" s="163" t="s">
        <v>1374</v>
      </c>
      <c r="D28" s="162">
        <v>539639365.27999997</v>
      </c>
      <c r="E28" s="162">
        <v>37679023.009999998</v>
      </c>
      <c r="F28" s="161" t="s">
        <v>1135</v>
      </c>
      <c r="G28" s="75"/>
    </row>
    <row r="29" spans="1:7" x14ac:dyDescent="0.25">
      <c r="A29" s="165" t="s">
        <v>1373</v>
      </c>
      <c r="B29" s="164">
        <v>720</v>
      </c>
      <c r="C29" s="163" t="s">
        <v>1372</v>
      </c>
      <c r="D29" s="162">
        <v>539639365.27999997</v>
      </c>
      <c r="E29" s="162">
        <v>37679023.009999998</v>
      </c>
      <c r="F29" s="161" t="s">
        <v>1135</v>
      </c>
      <c r="G29" s="75"/>
    </row>
    <row r="30" spans="1:7" ht="24" thickBot="1" x14ac:dyDescent="0.3">
      <c r="A30" s="165" t="s">
        <v>1371</v>
      </c>
      <c r="B30" s="164">
        <v>720</v>
      </c>
      <c r="C30" s="163" t="s">
        <v>1370</v>
      </c>
      <c r="D30" s="162">
        <v>539639365.27999997</v>
      </c>
      <c r="E30" s="162">
        <v>37679023.009999998</v>
      </c>
      <c r="F30" s="161" t="s">
        <v>1135</v>
      </c>
      <c r="G30" s="75"/>
    </row>
    <row r="31" spans="1:7" ht="10.5" customHeight="1" x14ac:dyDescent="0.25">
      <c r="A31" s="160"/>
      <c r="B31" s="159"/>
      <c r="C31" s="158"/>
      <c r="D31" s="157"/>
      <c r="E31" s="156"/>
      <c r="F31" s="156"/>
      <c r="G31" s="75"/>
    </row>
    <row r="32" spans="1:7" x14ac:dyDescent="0.25">
      <c r="A32" s="136"/>
      <c r="B32" s="155"/>
      <c r="C32" s="136"/>
      <c r="D32" s="72"/>
      <c r="E32" s="153"/>
      <c r="F32" s="153"/>
      <c r="G32" s="75"/>
    </row>
    <row r="33" spans="1:7" ht="20.100000000000001" customHeight="1" x14ac:dyDescent="0.25">
      <c r="A33" s="77" t="s">
        <v>1367</v>
      </c>
      <c r="B33" s="145"/>
      <c r="C33" s="75"/>
      <c r="D33" s="142"/>
      <c r="E33" s="141"/>
      <c r="F33" s="75"/>
      <c r="G33" s="75"/>
    </row>
    <row r="34" spans="1:7" ht="9.9499999999999993" customHeight="1" x14ac:dyDescent="0.25">
      <c r="A34" s="143"/>
      <c r="B34" s="140" t="s">
        <v>1364</v>
      </c>
      <c r="C34" s="75"/>
      <c r="D34" s="139" t="s">
        <v>1363</v>
      </c>
      <c r="E34" s="138"/>
      <c r="F34" s="75"/>
      <c r="G34" s="75"/>
    </row>
    <row r="35" spans="1:7" ht="9.9499999999999993" customHeight="1" x14ac:dyDescent="0.25">
      <c r="A35" s="136"/>
      <c r="B35" s="154"/>
      <c r="C35" s="135"/>
      <c r="D35" s="153"/>
      <c r="E35" s="153"/>
      <c r="F35" s="153"/>
      <c r="G35" s="75"/>
    </row>
    <row r="36" spans="1:7" ht="10.5" customHeight="1" x14ac:dyDescent="0.25">
      <c r="A36" s="152"/>
      <c r="B36" s="151"/>
      <c r="C36" s="135"/>
      <c r="D36" s="92"/>
      <c r="E36" s="150"/>
      <c r="F36" s="149"/>
      <c r="G36" s="75"/>
    </row>
    <row r="37" spans="1:7" x14ac:dyDescent="0.25">
      <c r="A37" s="90" t="s">
        <v>1369</v>
      </c>
      <c r="B37" s="148"/>
      <c r="C37" s="75"/>
      <c r="D37" s="147"/>
      <c r="E37" s="146"/>
      <c r="F37" s="143"/>
      <c r="G37" s="75"/>
    </row>
    <row r="38" spans="1:7" ht="11.1" customHeight="1" x14ac:dyDescent="0.25">
      <c r="A38" s="75"/>
      <c r="B38" s="140" t="s">
        <v>1364</v>
      </c>
      <c r="C38" s="75"/>
      <c r="D38" s="139" t="s">
        <v>1363</v>
      </c>
      <c r="E38" s="138"/>
      <c r="F38" s="75"/>
      <c r="G38" s="75"/>
    </row>
    <row r="39" spans="1:7" ht="11.1" customHeight="1" x14ac:dyDescent="0.25">
      <c r="A39" s="75"/>
      <c r="B39" s="143"/>
      <c r="C39" s="75"/>
      <c r="D39" s="143"/>
      <c r="E39" s="143"/>
      <c r="F39" s="75"/>
      <c r="G39" s="75"/>
    </row>
    <row r="40" spans="1:7" ht="11.1" customHeight="1" x14ac:dyDescent="0.25">
      <c r="A40" s="75"/>
      <c r="B40" s="143"/>
      <c r="C40" s="75"/>
      <c r="D40" s="143"/>
      <c r="E40" s="143"/>
      <c r="F40" s="75"/>
      <c r="G40" s="75"/>
    </row>
    <row r="41" spans="1:7" ht="11.1" customHeight="1" x14ac:dyDescent="0.25">
      <c r="A41" s="75"/>
      <c r="B41" s="143"/>
      <c r="C41" s="75"/>
      <c r="D41" s="143"/>
      <c r="E41" s="143"/>
      <c r="F41" s="75"/>
      <c r="G41" s="75"/>
    </row>
    <row r="42" spans="1:7" ht="11.1" customHeight="1" x14ac:dyDescent="0.25">
      <c r="A42" s="75"/>
      <c r="B42" s="143"/>
      <c r="C42" s="75"/>
      <c r="D42" s="143"/>
      <c r="E42" s="143"/>
      <c r="F42" s="75"/>
      <c r="G42" s="75"/>
    </row>
    <row r="43" spans="1:7" ht="11.1" customHeight="1" x14ac:dyDescent="0.25">
      <c r="A43" s="75"/>
      <c r="B43" s="143"/>
      <c r="C43" s="75"/>
      <c r="D43" s="143"/>
      <c r="E43" s="143"/>
      <c r="F43" s="75"/>
      <c r="G43" s="75"/>
    </row>
    <row r="44" spans="1:7" ht="11.1" customHeight="1" x14ac:dyDescent="0.25">
      <c r="A44" s="75"/>
      <c r="B44" s="143"/>
      <c r="C44" s="75"/>
      <c r="D44" s="143"/>
      <c r="E44" s="143"/>
      <c r="F44" s="75"/>
      <c r="G44" s="75"/>
    </row>
    <row r="45" spans="1:7" ht="17.100000000000001" customHeight="1" x14ac:dyDescent="0.25">
      <c r="A45" s="72"/>
      <c r="B45" s="145"/>
      <c r="C45" s="135"/>
      <c r="D45" s="72"/>
      <c r="E45" s="72"/>
      <c r="F45" s="137" t="s">
        <v>1368</v>
      </c>
      <c r="G45" s="75"/>
    </row>
    <row r="46" spans="1:7" ht="17.25" customHeight="1" x14ac:dyDescent="0.25">
      <c r="A46" s="77" t="s">
        <v>1366</v>
      </c>
      <c r="B46" s="144"/>
      <c r="C46" s="75"/>
      <c r="D46" s="142"/>
      <c r="E46" s="141"/>
      <c r="F46" s="137" t="s">
        <v>1368</v>
      </c>
      <c r="G46" s="75"/>
    </row>
    <row r="47" spans="1:7" ht="12" customHeight="1" x14ac:dyDescent="0.25">
      <c r="A47" s="143"/>
      <c r="B47" s="140" t="s">
        <v>1364</v>
      </c>
      <c r="C47" s="75"/>
      <c r="D47" s="139" t="s">
        <v>1363</v>
      </c>
      <c r="E47" s="138"/>
      <c r="F47" s="137" t="s">
        <v>1368</v>
      </c>
      <c r="G47" s="75"/>
    </row>
    <row r="48" spans="1:7" ht="17.100000000000001" customHeight="1" x14ac:dyDescent="0.25">
      <c r="A48" s="77"/>
      <c r="B48" s="77"/>
      <c r="C48" s="77"/>
      <c r="D48" s="135"/>
      <c r="E48" s="72"/>
      <c r="F48" s="72"/>
      <c r="G48" s="75"/>
    </row>
    <row r="49" spans="1:7" hidden="1" x14ac:dyDescent="0.25">
      <c r="A49" s="77"/>
      <c r="B49" s="77" t="s">
        <v>1134</v>
      </c>
      <c r="C49" s="77"/>
      <c r="D49" s="135"/>
      <c r="E49" s="72"/>
      <c r="F49" s="75"/>
      <c r="G49" s="75"/>
    </row>
    <row r="50" spans="1:7" hidden="1" x14ac:dyDescent="0.25">
      <c r="A50" s="137" t="s">
        <v>1367</v>
      </c>
      <c r="B50" s="77"/>
      <c r="C50" s="77"/>
      <c r="D50" s="142"/>
      <c r="E50" s="141"/>
      <c r="F50" s="137" t="s">
        <v>1134</v>
      </c>
      <c r="G50" s="75"/>
    </row>
    <row r="51" spans="1:7" hidden="1" x14ac:dyDescent="0.25">
      <c r="A51" s="137" t="s">
        <v>1365</v>
      </c>
      <c r="B51" s="140" t="s">
        <v>1364</v>
      </c>
      <c r="C51" s="75"/>
      <c r="D51" s="139" t="s">
        <v>1363</v>
      </c>
      <c r="E51" s="138"/>
      <c r="F51" s="137" t="s">
        <v>1134</v>
      </c>
      <c r="G51" s="75"/>
    </row>
    <row r="52" spans="1:7" ht="17.100000000000001" customHeight="1" x14ac:dyDescent="0.25">
      <c r="A52" s="137"/>
      <c r="B52" s="143"/>
      <c r="C52" s="75"/>
      <c r="D52" s="143"/>
      <c r="E52" s="143"/>
      <c r="F52" s="137"/>
      <c r="G52" s="75"/>
    </row>
    <row r="53" spans="1:7" hidden="1" x14ac:dyDescent="0.25">
      <c r="A53" s="77"/>
      <c r="B53" s="77" t="s">
        <v>1134</v>
      </c>
      <c r="C53" s="77"/>
      <c r="D53" s="135"/>
      <c r="E53" s="72"/>
      <c r="F53" s="137" t="s">
        <v>1134</v>
      </c>
      <c r="G53" s="75"/>
    </row>
    <row r="54" spans="1:7" hidden="1" x14ac:dyDescent="0.25">
      <c r="A54" s="137" t="s">
        <v>1366</v>
      </c>
      <c r="B54" s="77"/>
      <c r="C54" s="77"/>
      <c r="D54" s="142"/>
      <c r="E54" s="141"/>
      <c r="F54" s="137" t="s">
        <v>1134</v>
      </c>
      <c r="G54" s="75"/>
    </row>
    <row r="55" spans="1:7" hidden="1" x14ac:dyDescent="0.25">
      <c r="A55" s="137" t="s">
        <v>1365</v>
      </c>
      <c r="B55" s="140" t="s">
        <v>1364</v>
      </c>
      <c r="C55" s="75"/>
      <c r="D55" s="139" t="s">
        <v>1363</v>
      </c>
      <c r="E55" s="138"/>
      <c r="F55" s="137" t="s">
        <v>1134</v>
      </c>
      <c r="G55" s="75"/>
    </row>
    <row r="56" spans="1:7" ht="17.100000000000001" customHeight="1" x14ac:dyDescent="0.25">
      <c r="A56" s="77"/>
      <c r="B56" s="77"/>
      <c r="C56" s="77"/>
      <c r="D56" s="135"/>
      <c r="E56" s="72"/>
      <c r="F56" s="72"/>
      <c r="G56" s="75"/>
    </row>
    <row r="57" spans="1:7" ht="17.100000000000001" customHeight="1" x14ac:dyDescent="0.25">
      <c r="A57" s="77" t="s">
        <v>1362</v>
      </c>
      <c r="B57" s="136"/>
      <c r="C57" s="136"/>
      <c r="D57" s="135"/>
      <c r="E57" s="66"/>
      <c r="F57" s="66"/>
      <c r="G57" s="75"/>
    </row>
    <row r="58" spans="1:7" ht="12.95" customHeight="1" x14ac:dyDescent="0.25">
      <c r="A58" s="134"/>
      <c r="B58" s="134"/>
      <c r="C58" s="134"/>
      <c r="D58" s="134"/>
      <c r="E58" s="134"/>
      <c r="F58" s="134"/>
      <c r="G58" s="75"/>
    </row>
    <row r="59" spans="1:7" ht="25.7" customHeight="1" x14ac:dyDescent="0.25">
      <c r="A59" s="133" t="s">
        <v>1361</v>
      </c>
      <c r="B59" s="132"/>
      <c r="C59" s="132"/>
      <c r="D59" s="132"/>
      <c r="E59" s="132"/>
      <c r="F59" s="132"/>
      <c r="G59" s="75"/>
    </row>
    <row r="60" spans="1:7" ht="12.95" customHeight="1" x14ac:dyDescent="0.25">
      <c r="A60" s="131"/>
      <c r="B60" s="131"/>
      <c r="C60" s="131"/>
      <c r="D60" s="131"/>
      <c r="E60" s="131"/>
      <c r="F60" s="131"/>
      <c r="G60" s="75"/>
    </row>
  </sheetData>
  <mergeCells count="19">
    <mergeCell ref="A59:F59"/>
    <mergeCell ref="D46:E46"/>
    <mergeCell ref="D47:E47"/>
    <mergeCell ref="D50:E50"/>
    <mergeCell ref="D51:E51"/>
    <mergeCell ref="D54:E54"/>
    <mergeCell ref="D33:E33"/>
    <mergeCell ref="D34:E34"/>
    <mergeCell ref="E36:F36"/>
    <mergeCell ref="D37:E37"/>
    <mergeCell ref="D38:E38"/>
    <mergeCell ref="D55:E5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21455&lt;/DocLink&gt;&#10;  &lt;DocName&gt;Отчет об исполнении бюджета (месячный)&lt;/DocName&gt;&#10;  &lt;VariantName&gt;904_Орг=3401203_Ф=0503117M_Период=авгус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FF42CB0-512F-41AC-A947-DEB5C8BE5B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Иванова Анастасия Олеговна</cp:lastModifiedBy>
  <dcterms:created xsi:type="dcterms:W3CDTF">2024-09-10T06:29:52Z</dcterms:created>
  <dcterms:modified xsi:type="dcterms:W3CDTF">2025-04-07T06:12:42Z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904_Орг=3401203_Ф=0503117M_Период=август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